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ПМ для всех категорий\"/>
    </mc:Choice>
  </mc:AlternateContent>
  <xr:revisionPtr revIDLastSave="0" documentId="13_ncr:1_{7CE50864-1376-46C8-A19B-EEBE08F1E8D3}" xr6:coauthVersionLast="47" xr6:coauthVersionMax="47" xr10:uidLastSave="{00000000-0000-0000-0000-000000000000}"/>
  <bookViews>
    <workbookView xWindow="-120" yWindow="-120" windowWidth="20730" windowHeight="11160" tabRatio="0" xr2:uid="{00000000-000D-0000-FFFF-FFFF00000000}"/>
  </bookViews>
  <sheets>
    <sheet name="TDSheet" sheetId="1" r:id="rId1"/>
  </sheets>
  <calcPr calcId="181029"/>
</workbook>
</file>

<file path=xl/calcChain.xml><?xml version="1.0" encoding="utf-8"?>
<calcChain xmlns="http://schemas.openxmlformats.org/spreadsheetml/2006/main">
  <c r="H78" i="1" l="1"/>
  <c r="H63" i="1"/>
  <c r="C63" i="1"/>
  <c r="H48" i="1"/>
  <c r="C78" i="1"/>
  <c r="D63" i="1"/>
  <c r="E63" i="1"/>
  <c r="C48" i="1"/>
  <c r="H35" i="1"/>
  <c r="H22" i="1" l="1"/>
  <c r="H80" i="1" s="1"/>
  <c r="C35" i="1"/>
  <c r="C22" i="1" l="1"/>
  <c r="C80" i="1" s="1"/>
  <c r="D78" i="1" l="1"/>
  <c r="E78" i="1"/>
  <c r="F78" i="1"/>
  <c r="G78" i="1"/>
  <c r="K78" i="1"/>
  <c r="G63" i="1" l="1"/>
  <c r="F63" i="1"/>
  <c r="G48" i="1" l="1"/>
  <c r="F48" i="1"/>
  <c r="E48" i="1"/>
  <c r="D48" i="1"/>
  <c r="G35" i="1"/>
  <c r="F35" i="1"/>
  <c r="E35" i="1"/>
  <c r="D35" i="1"/>
  <c r="G22" i="1"/>
  <c r="G80" i="1" s="1"/>
  <c r="F22" i="1"/>
  <c r="F80" i="1" s="1"/>
  <c r="E22" i="1"/>
  <c r="E80" i="1" s="1"/>
  <c r="D22" i="1"/>
  <c r="D80" i="1" s="1"/>
  <c r="K48" i="1" l="1"/>
  <c r="K63" i="1"/>
  <c r="K35" i="1"/>
  <c r="K22" i="1" l="1"/>
  <c r="K82" i="1" s="1"/>
  <c r="L82" i="1" s="1"/>
  <c r="K81" i="1"/>
  <c r="L81" i="1" s="1"/>
  <c r="K84" i="1" l="1"/>
  <c r="L84" i="1" s="1"/>
</calcChain>
</file>

<file path=xl/sharedStrings.xml><?xml version="1.0" encoding="utf-8"?>
<sst xmlns="http://schemas.openxmlformats.org/spreadsheetml/2006/main" count="135" uniqueCount="73">
  <si>
    <t>Обед</t>
  </si>
  <si>
    <t>Хлеб пшеничный</t>
  </si>
  <si>
    <t>Хлеб ржаной</t>
  </si>
  <si>
    <t>Всего за Обед</t>
  </si>
  <si>
    <t>Каша гречневая рассыпчатая</t>
  </si>
  <si>
    <t>Макароны отварные</t>
  </si>
  <si>
    <t>№ рецептуры</t>
  </si>
  <si>
    <t>Наименование  блюда</t>
  </si>
  <si>
    <t xml:space="preserve">№ Технологической карты </t>
  </si>
  <si>
    <t>54-4г-2020</t>
  </si>
  <si>
    <t xml:space="preserve">Сок овощной </t>
  </si>
  <si>
    <t>Пром</t>
  </si>
  <si>
    <t>54-2з-2020</t>
  </si>
  <si>
    <t>54-1м-2020</t>
  </si>
  <si>
    <t>54-6г-2020</t>
  </si>
  <si>
    <t>Рис отварной</t>
  </si>
  <si>
    <t>54-7с-2020</t>
  </si>
  <si>
    <t>Суп картофельный с макаронными изделиями</t>
  </si>
  <si>
    <t>Котлеты или биточки особые мясные</t>
  </si>
  <si>
    <t>54-3с-2020</t>
  </si>
  <si>
    <t>54-1г-2020</t>
  </si>
  <si>
    <t>54-2хн-2020</t>
  </si>
  <si>
    <t>54-1р-2020</t>
  </si>
  <si>
    <t xml:space="preserve">Салат из свеклы </t>
  </si>
  <si>
    <t>54-13з-2020</t>
  </si>
  <si>
    <t>ДЕНЬ 1-ЫЙ</t>
  </si>
  <si>
    <t>12-18 лет</t>
  </si>
  <si>
    <t>7-11 лет</t>
  </si>
  <si>
    <t>БЕЛКИ</t>
  </si>
  <si>
    <t>ЖИРЫ</t>
  </si>
  <si>
    <t>УГЛЕВОДЫ</t>
  </si>
  <si>
    <t>К КАЛ</t>
  </si>
  <si>
    <t>ЦЕНА</t>
  </si>
  <si>
    <t>ВЫХОД (г )</t>
  </si>
  <si>
    <t>Огурчик консервированный порционный</t>
  </si>
  <si>
    <t>47/181</t>
  </si>
  <si>
    <t>Уха   " Рыбацкая"</t>
  </si>
  <si>
    <t>54-11м-2020</t>
  </si>
  <si>
    <t>Плов из говядины</t>
  </si>
  <si>
    <t>ДЕНЬ 2-ЫЙ</t>
  </si>
  <si>
    <t>54-16з-2020</t>
  </si>
  <si>
    <t>Винегрет овощной</t>
  </si>
  <si>
    <t>Бефстроганов из говядины</t>
  </si>
  <si>
    <t>Компот из кураги</t>
  </si>
  <si>
    <t>ДЕНЬ 3-ЫЙ</t>
  </si>
  <si>
    <t>Кукуруза сахарная</t>
  </si>
  <si>
    <t>54-21з-2020</t>
  </si>
  <si>
    <t>54-2с-2020</t>
  </si>
  <si>
    <t>Борщ с капустой и картофелем со сметаной</t>
  </si>
  <si>
    <t xml:space="preserve">Компот из сухофруктов  </t>
  </si>
  <si>
    <t>ДЕНЬ 4-ЫЙ</t>
  </si>
  <si>
    <t>Рассольник "Ленинградский"</t>
  </si>
  <si>
    <t>Биточек рыбный с соусом красным основным</t>
  </si>
  <si>
    <t>54-11г-2020</t>
  </si>
  <si>
    <t>Пюре картофельное</t>
  </si>
  <si>
    <t xml:space="preserve"> Напиток лимонный</t>
  </si>
  <si>
    <t>ДЕНЬ 5-ЫЙ</t>
  </si>
  <si>
    <t>Огурец свежий  порционный</t>
  </si>
  <si>
    <t>54-8с-2020</t>
  </si>
  <si>
    <t>Суп картофельный с горохом</t>
  </si>
  <si>
    <t>54-19м-2020</t>
  </si>
  <si>
    <t>Оладьи из печени с соусом красным основным</t>
  </si>
  <si>
    <t>Меню и пищевая ценность приготовляемых блюд</t>
  </si>
  <si>
    <t>Организация:</t>
  </si>
  <si>
    <t>МБОУ "Приобская СОШ"</t>
  </si>
  <si>
    <t xml:space="preserve">Категория </t>
  </si>
  <si>
    <t>Учащиеся  обед 105 руб</t>
  </si>
  <si>
    <t>цена</t>
  </si>
  <si>
    <t>ИТОГО ЗА  ПЕРИОД</t>
  </si>
  <si>
    <t>СРЕДНЕЕ ЗНАЧЕНИЕ  ЗА  ПЕРИОД</t>
  </si>
  <si>
    <t>Сок фруктовый (0,2)</t>
  </si>
  <si>
    <t>ПРОМ</t>
  </si>
  <si>
    <t>Яблоко зелёное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</si>
</sst>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#,##0.000"/>
    <numFmt numFmtId="166" formatCode="0.###"/>
    <numFmt numFmtId="167" formatCode="0.##"/>
    <numFmt numFmtId="168" formatCode="0.#############"/>
    <numFmt numFmtId="169" formatCode="0.####"/>
  </numFmts>
  <fonts count="25" x14ac:knownFonts="1">
    <font>
      <sz val="8"/>
      <name val="Arial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Arial"/>
      <family val="2"/>
      <charset val="204"/>
    </font>
    <font>
      <sz val="16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20"/>
      <name val="Arial"/>
      <family val="2"/>
      <charset val="204"/>
    </font>
    <font>
      <b/>
      <sz val="2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  <bgColor auto="1"/>
      </patternFill>
    </fill>
    <fill>
      <patternFill patternType="solid">
        <fgColor rgb="FFFCE5BC"/>
        <bgColor auto="1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3" fillId="0" borderId="6" xfId="0" applyFont="1" applyBorder="1" applyAlignment="1">
      <alignment horizontal="left" wrapText="1"/>
    </xf>
    <xf numFmtId="164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6" fillId="0" borderId="6" xfId="0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2" fontId="6" fillId="0" borderId="6" xfId="0" applyNumberFormat="1" applyFont="1" applyBorder="1"/>
    <xf numFmtId="2" fontId="3" fillId="0" borderId="6" xfId="0" applyNumberFormat="1" applyFont="1" applyBorder="1" applyAlignment="1">
      <alignment horizontal="right"/>
    </xf>
    <xf numFmtId="166" fontId="6" fillId="0" borderId="18" xfId="0" applyNumberFormat="1" applyFont="1" applyBorder="1"/>
    <xf numFmtId="2" fontId="3" fillId="0" borderId="6" xfId="0" applyNumberFormat="1" applyFont="1" applyBorder="1"/>
    <xf numFmtId="2" fontId="6" fillId="0" borderId="6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6" fillId="0" borderId="7" xfId="0" applyFont="1" applyBorder="1"/>
    <xf numFmtId="2" fontId="6" fillId="0" borderId="14" xfId="0" applyNumberFormat="1" applyFont="1" applyBorder="1"/>
    <xf numFmtId="2" fontId="6" fillId="0" borderId="24" xfId="0" applyNumberFormat="1" applyFont="1" applyBorder="1"/>
    <xf numFmtId="0" fontId="2" fillId="0" borderId="8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2" fontId="6" fillId="0" borderId="7" xfId="0" applyNumberFormat="1" applyFont="1" applyBorder="1"/>
    <xf numFmtId="0" fontId="3" fillId="0" borderId="10" xfId="0" applyFont="1" applyBorder="1" applyAlignment="1">
      <alignment horizontal="left" wrapText="1"/>
    </xf>
    <xf numFmtId="2" fontId="2" fillId="0" borderId="4" xfId="0" applyNumberFormat="1" applyFont="1" applyBorder="1" applyAlignment="1">
      <alignment horizontal="right"/>
    </xf>
    <xf numFmtId="2" fontId="6" fillId="0" borderId="4" xfId="0" applyNumberFormat="1" applyFont="1" applyBorder="1"/>
    <xf numFmtId="2" fontId="6" fillId="0" borderId="8" xfId="0" applyNumberFormat="1" applyFont="1" applyBorder="1"/>
    <xf numFmtId="2" fontId="6" fillId="0" borderId="25" xfId="0" applyNumberFormat="1" applyFont="1" applyBorder="1" applyAlignment="1">
      <alignment horizontal="right"/>
    </xf>
    <xf numFmtId="2" fontId="0" fillId="0" borderId="0" xfId="0" applyNumberFormat="1" applyAlignment="1">
      <alignment horizontal="left"/>
    </xf>
    <xf numFmtId="168" fontId="6" fillId="0" borderId="18" xfId="0" applyNumberFormat="1" applyFont="1" applyBorder="1" applyAlignment="1">
      <alignment horizontal="right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4" fontId="5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166" fontId="21" fillId="0" borderId="14" xfId="0" applyNumberFormat="1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165" fontId="5" fillId="0" borderId="6" xfId="0" applyNumberFormat="1" applyFont="1" applyBorder="1" applyAlignment="1">
      <alignment horizontal="right"/>
    </xf>
    <xf numFmtId="0" fontId="21" fillId="0" borderId="14" xfId="0" applyFont="1" applyBorder="1"/>
    <xf numFmtId="0" fontId="21" fillId="0" borderId="7" xfId="0" applyFont="1" applyBorder="1"/>
    <xf numFmtId="164" fontId="5" fillId="0" borderId="6" xfId="0" applyNumberFormat="1" applyFont="1" applyBorder="1" applyAlignment="1">
      <alignment horizontal="center"/>
    </xf>
    <xf numFmtId="166" fontId="21" fillId="0" borderId="14" xfId="0" applyNumberFormat="1" applyFont="1" applyBorder="1" applyAlignment="1">
      <alignment horizontal="center"/>
    </xf>
    <xf numFmtId="0" fontId="21" fillId="0" borderId="5" xfId="0" applyFont="1" applyBorder="1" applyAlignment="1">
      <alignment horizontal="right"/>
    </xf>
    <xf numFmtId="2" fontId="8" fillId="0" borderId="6" xfId="0" applyNumberFormat="1" applyFont="1" applyBorder="1" applyAlignment="1">
      <alignment horizontal="right"/>
    </xf>
    <xf numFmtId="164" fontId="21" fillId="0" borderId="6" xfId="0" applyNumberFormat="1" applyFont="1" applyBorder="1" applyAlignment="1">
      <alignment horizontal="right"/>
    </xf>
    <xf numFmtId="164" fontId="20" fillId="0" borderId="6" xfId="0" applyNumberFormat="1" applyFont="1" applyBorder="1" applyAlignment="1">
      <alignment horizontal="right"/>
    </xf>
    <xf numFmtId="0" fontId="8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2" fillId="4" borderId="8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/>
    </xf>
    <xf numFmtId="2" fontId="13" fillId="4" borderId="6" xfId="0" applyNumberFormat="1" applyFont="1" applyFill="1" applyBorder="1" applyAlignment="1">
      <alignment horizontal="right"/>
    </xf>
    <xf numFmtId="0" fontId="22" fillId="4" borderId="23" xfId="0" applyFont="1" applyFill="1" applyBorder="1"/>
    <xf numFmtId="0" fontId="22" fillId="4" borderId="14" xfId="0" applyFont="1" applyFill="1" applyBorder="1" applyAlignment="1">
      <alignment wrapText="1"/>
    </xf>
    <xf numFmtId="2" fontId="8" fillId="4" borderId="8" xfId="0" applyNumberFormat="1" applyFont="1" applyFill="1" applyBorder="1" applyAlignment="1">
      <alignment horizontal="right"/>
    </xf>
    <xf numFmtId="2" fontId="8" fillId="4" borderId="10" xfId="0" applyNumberFormat="1" applyFont="1" applyFill="1" applyBorder="1" applyAlignment="1">
      <alignment horizontal="right"/>
    </xf>
    <xf numFmtId="2" fontId="8" fillId="4" borderId="6" xfId="0" applyNumberFormat="1" applyFont="1" applyFill="1" applyBorder="1" applyAlignment="1">
      <alignment horizontal="right"/>
    </xf>
    <xf numFmtId="0" fontId="22" fillId="4" borderId="6" xfId="0" applyFont="1" applyFill="1" applyBorder="1" applyAlignment="1">
      <alignment horizontal="left"/>
    </xf>
    <xf numFmtId="1" fontId="8" fillId="4" borderId="14" xfId="0" applyNumberFormat="1" applyFont="1" applyFill="1" applyBorder="1" applyAlignment="1">
      <alignment horizontal="right"/>
    </xf>
    <xf numFmtId="2" fontId="8" fillId="4" borderId="14" xfId="0" applyNumberFormat="1" applyFont="1" applyFill="1" applyBorder="1" applyAlignment="1">
      <alignment horizontal="right"/>
    </xf>
    <xf numFmtId="0" fontId="8" fillId="4" borderId="23" xfId="0" applyFont="1" applyFill="1" applyBorder="1"/>
    <xf numFmtId="0" fontId="8" fillId="4" borderId="14" xfId="0" applyFont="1" applyFill="1" applyBorder="1" applyAlignment="1">
      <alignment wrapText="1"/>
    </xf>
    <xf numFmtId="0" fontId="8" fillId="4" borderId="6" xfId="0" applyFont="1" applyFill="1" applyBorder="1" applyAlignment="1">
      <alignment horizontal="left"/>
    </xf>
    <xf numFmtId="1" fontId="8" fillId="0" borderId="6" xfId="0" applyNumberFormat="1" applyFont="1" applyBorder="1" applyAlignment="1">
      <alignment horizontal="right"/>
    </xf>
    <xf numFmtId="1" fontId="8" fillId="0" borderId="14" xfId="0" applyNumberFormat="1" applyFont="1" applyBorder="1"/>
    <xf numFmtId="4" fontId="8" fillId="0" borderId="14" xfId="0" applyNumberFormat="1" applyFont="1" applyBorder="1"/>
    <xf numFmtId="4" fontId="8" fillId="0" borderId="10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1" fontId="8" fillId="0" borderId="14" xfId="0" applyNumberFormat="1" applyFont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166" fontId="8" fillId="0" borderId="14" xfId="0" applyNumberFormat="1" applyFont="1" applyBorder="1" applyAlignment="1">
      <alignment horizontal="right"/>
    </xf>
    <xf numFmtId="1" fontId="8" fillId="0" borderId="6" xfId="0" applyNumberFormat="1" applyFont="1" applyBorder="1"/>
    <xf numFmtId="2" fontId="8" fillId="0" borderId="6" xfId="0" applyNumberFormat="1" applyFont="1" applyBorder="1"/>
    <xf numFmtId="2" fontId="5" fillId="4" borderId="6" xfId="0" applyNumberFormat="1" applyFont="1" applyFill="1" applyBorder="1" applyAlignment="1">
      <alignment horizontal="right"/>
    </xf>
    <xf numFmtId="0" fontId="8" fillId="4" borderId="6" xfId="0" applyFont="1" applyFill="1" applyBorder="1" applyAlignment="1">
      <alignment horizontal="left" wrapText="1"/>
    </xf>
    <xf numFmtId="1" fontId="8" fillId="4" borderId="6" xfId="0" applyNumberFormat="1" applyFont="1" applyFill="1" applyBorder="1" applyAlignment="1">
      <alignment horizontal="right"/>
    </xf>
    <xf numFmtId="1" fontId="8" fillId="4" borderId="6" xfId="0" applyNumberFormat="1" applyFont="1" applyFill="1" applyBorder="1"/>
    <xf numFmtId="2" fontId="8" fillId="4" borderId="6" xfId="0" applyNumberFormat="1" applyFont="1" applyFill="1" applyBorder="1"/>
    <xf numFmtId="0" fontId="8" fillId="4" borderId="6" xfId="0" applyFont="1" applyFill="1" applyBorder="1" applyAlignment="1">
      <alignment horizontal="right"/>
    </xf>
    <xf numFmtId="166" fontId="8" fillId="4" borderId="14" xfId="0" applyNumberFormat="1" applyFont="1" applyFill="1" applyBorder="1" applyAlignment="1">
      <alignment horizontal="right"/>
    </xf>
    <xf numFmtId="1" fontId="8" fillId="4" borderId="14" xfId="0" applyNumberFormat="1" applyFont="1" applyFill="1" applyBorder="1"/>
    <xf numFmtId="0" fontId="8" fillId="4" borderId="10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8" fillId="4" borderId="14" xfId="0" applyFont="1" applyFill="1" applyBorder="1"/>
    <xf numFmtId="2" fontId="8" fillId="4" borderId="5" xfId="0" applyNumberFormat="1" applyFont="1" applyFill="1" applyBorder="1" applyAlignment="1">
      <alignment horizontal="right"/>
    </xf>
    <xf numFmtId="0" fontId="2" fillId="4" borderId="0" xfId="0" applyFont="1" applyFill="1" applyAlignment="1">
      <alignment horizontal="left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right"/>
    </xf>
    <xf numFmtId="0" fontId="8" fillId="4" borderId="23" xfId="0" applyFont="1" applyFill="1" applyBorder="1" applyAlignment="1">
      <alignment horizontal="left"/>
    </xf>
    <xf numFmtId="167" fontId="8" fillId="4" borderId="14" xfId="0" applyNumberFormat="1" applyFont="1" applyFill="1" applyBorder="1" applyAlignment="1">
      <alignment horizontal="right"/>
    </xf>
    <xf numFmtId="0" fontId="8" fillId="4" borderId="6" xfId="0" applyFont="1" applyFill="1" applyBorder="1"/>
    <xf numFmtId="0" fontId="8" fillId="4" borderId="6" xfId="0" applyFont="1" applyFill="1" applyBorder="1" applyAlignment="1">
      <alignment wrapText="1"/>
    </xf>
    <xf numFmtId="169" fontId="8" fillId="4" borderId="6" xfId="0" applyNumberFormat="1" applyFont="1" applyFill="1" applyBorder="1" applyAlignment="1">
      <alignment horizontal="right"/>
    </xf>
    <xf numFmtId="2" fontId="8" fillId="4" borderId="14" xfId="0" applyNumberFormat="1" applyFont="1" applyFill="1" applyBorder="1"/>
    <xf numFmtId="167" fontId="8" fillId="4" borderId="6" xfId="0" applyNumberFormat="1" applyFont="1" applyFill="1" applyBorder="1"/>
    <xf numFmtId="2" fontId="8" fillId="4" borderId="10" xfId="0" applyNumberFormat="1" applyFont="1" applyFill="1" applyBorder="1"/>
    <xf numFmtId="0" fontId="8" fillId="4" borderId="14" xfId="0" applyFont="1" applyFill="1" applyBorder="1" applyAlignment="1">
      <alignment horizontal="left"/>
    </xf>
    <xf numFmtId="1" fontId="5" fillId="4" borderId="6" xfId="0" applyNumberFormat="1" applyFont="1" applyFill="1" applyBorder="1"/>
    <xf numFmtId="2" fontId="5" fillId="4" borderId="6" xfId="0" applyNumberFormat="1" applyFont="1" applyFill="1" applyBorder="1"/>
    <xf numFmtId="0" fontId="12" fillId="4" borderId="2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/>
    </xf>
    <xf numFmtId="0" fontId="19" fillId="4" borderId="14" xfId="0" applyFont="1" applyFill="1" applyBorder="1" applyAlignment="1">
      <alignment horizontal="center"/>
    </xf>
    <xf numFmtId="0" fontId="18" fillId="4" borderId="14" xfId="0" applyFont="1" applyFill="1" applyBorder="1" applyAlignment="1">
      <alignment horizontal="center"/>
    </xf>
    <xf numFmtId="0" fontId="18" fillId="4" borderId="16" xfId="0" applyFont="1" applyFill="1" applyBorder="1" applyAlignment="1">
      <alignment horizontal="center"/>
    </xf>
    <xf numFmtId="0" fontId="8" fillId="0" borderId="14" xfId="0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0" fontId="12" fillId="4" borderId="28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right"/>
    </xf>
    <xf numFmtId="1" fontId="8" fillId="4" borderId="26" xfId="0" applyNumberFormat="1" applyFont="1" applyFill="1" applyBorder="1" applyAlignment="1">
      <alignment horizontal="right"/>
    </xf>
    <xf numFmtId="2" fontId="8" fillId="4" borderId="26" xfId="0" applyNumberFormat="1" applyFont="1" applyFill="1" applyBorder="1" applyAlignment="1">
      <alignment horizontal="right"/>
    </xf>
    <xf numFmtId="2" fontId="8" fillId="4" borderId="13" xfId="0" applyNumberFormat="1" applyFont="1" applyFill="1" applyBorder="1" applyAlignment="1">
      <alignment horizontal="right"/>
    </xf>
    <xf numFmtId="2" fontId="8" fillId="4" borderId="4" xfId="0" applyNumberFormat="1" applyFont="1" applyFill="1" applyBorder="1" applyAlignment="1">
      <alignment horizontal="right"/>
    </xf>
    <xf numFmtId="2" fontId="5" fillId="4" borderId="33" xfId="0" applyNumberFormat="1" applyFont="1" applyFill="1" applyBorder="1" applyAlignment="1">
      <alignment horizontal="right"/>
    </xf>
    <xf numFmtId="0" fontId="12" fillId="4" borderId="36" xfId="0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left"/>
    </xf>
    <xf numFmtId="2" fontId="5" fillId="4" borderId="8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4" fontId="8" fillId="4" borderId="8" xfId="0" applyNumberFormat="1" applyFont="1" applyFill="1" applyBorder="1" applyAlignment="1">
      <alignment horizontal="right"/>
    </xf>
    <xf numFmtId="0" fontId="8" fillId="4" borderId="28" xfId="0" applyFont="1" applyFill="1" applyBorder="1" applyAlignment="1">
      <alignment horizontal="right"/>
    </xf>
    <xf numFmtId="0" fontId="8" fillId="4" borderId="15" xfId="0" applyFont="1" applyFill="1" applyBorder="1"/>
    <xf numFmtId="2" fontId="8" fillId="4" borderId="2" xfId="0" applyNumberFormat="1" applyFont="1" applyFill="1" applyBorder="1" applyAlignment="1">
      <alignment horizontal="right"/>
    </xf>
    <xf numFmtId="0" fontId="8" fillId="4" borderId="8" xfId="0" applyFont="1" applyFill="1" applyBorder="1" applyAlignment="1">
      <alignment horizontal="right"/>
    </xf>
    <xf numFmtId="165" fontId="21" fillId="0" borderId="10" xfId="0" applyNumberFormat="1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0" fontId="21" fillId="0" borderId="16" xfId="0" applyFont="1" applyBorder="1"/>
    <xf numFmtId="0" fontId="21" fillId="0" borderId="3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2" fontId="8" fillId="4" borderId="25" xfId="0" applyNumberFormat="1" applyFont="1" applyFill="1" applyBorder="1" applyAlignment="1">
      <alignment horizontal="right"/>
    </xf>
    <xf numFmtId="4" fontId="8" fillId="4" borderId="14" xfId="0" applyNumberFormat="1" applyFont="1" applyFill="1" applyBorder="1" applyAlignment="1">
      <alignment horizontal="right"/>
    </xf>
    <xf numFmtId="1" fontId="13" fillId="4" borderId="6" xfId="0" applyNumberFormat="1" applyFont="1" applyFill="1" applyBorder="1" applyAlignment="1">
      <alignment horizontal="right"/>
    </xf>
    <xf numFmtId="1" fontId="13" fillId="4" borderId="33" xfId="0" applyNumberFormat="1" applyFont="1" applyFill="1" applyBorder="1" applyAlignment="1">
      <alignment horizontal="right"/>
    </xf>
    <xf numFmtId="1" fontId="8" fillId="4" borderId="19" xfId="0" applyNumberFormat="1" applyFont="1" applyFill="1" applyBorder="1"/>
    <xf numFmtId="2" fontId="8" fillId="4" borderId="19" xfId="0" applyNumberFormat="1" applyFont="1" applyFill="1" applyBorder="1"/>
    <xf numFmtId="2" fontId="8" fillId="4" borderId="5" xfId="0" applyNumberFormat="1" applyFont="1" applyFill="1" applyBorder="1"/>
    <xf numFmtId="0" fontId="12" fillId="4" borderId="14" xfId="0" applyFont="1" applyFill="1" applyBorder="1" applyAlignment="1">
      <alignment horizontal="center"/>
    </xf>
    <xf numFmtId="2" fontId="13" fillId="4" borderId="33" xfId="0" applyNumberFormat="1" applyFont="1" applyFill="1" applyBorder="1" applyAlignment="1">
      <alignment horizontal="right"/>
    </xf>
    <xf numFmtId="3" fontId="24" fillId="0" borderId="14" xfId="0" applyNumberFormat="1" applyFont="1" applyBorder="1" applyAlignment="1">
      <alignment horizontal="right"/>
    </xf>
    <xf numFmtId="0" fontId="24" fillId="0" borderId="14" xfId="0" applyFont="1" applyBorder="1" applyAlignment="1">
      <alignment horizontal="right"/>
    </xf>
    <xf numFmtId="4" fontId="24" fillId="0" borderId="14" xfId="0" applyNumberFormat="1" applyFont="1" applyBorder="1" applyAlignment="1">
      <alignment horizontal="right"/>
    </xf>
    <xf numFmtId="0" fontId="8" fillId="2" borderId="1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/>
    </xf>
    <xf numFmtId="0" fontId="0" fillId="0" borderId="7" xfId="0" applyBorder="1"/>
    <xf numFmtId="0" fontId="2" fillId="4" borderId="2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/>
    </xf>
    <xf numFmtId="0" fontId="18" fillId="4" borderId="30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left"/>
    </xf>
    <xf numFmtId="0" fontId="18" fillId="4" borderId="28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23" fillId="4" borderId="21" xfId="0" applyFont="1" applyFill="1" applyBorder="1" applyAlignment="1">
      <alignment horizontal="center"/>
    </xf>
    <xf numFmtId="0" fontId="23" fillId="4" borderId="34" xfId="0" applyFont="1" applyFill="1" applyBorder="1" applyAlignment="1">
      <alignment horizontal="center"/>
    </xf>
    <xf numFmtId="0" fontId="23" fillId="4" borderId="35" xfId="0" applyFont="1" applyFill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14" fillId="4" borderId="30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5" fillId="4" borderId="17" xfId="0" applyFont="1" applyFill="1" applyBorder="1" applyAlignment="1">
      <alignment horizontal="left"/>
    </xf>
    <xf numFmtId="0" fontId="5" fillId="4" borderId="32" xfId="0" applyFont="1" applyFill="1" applyBorder="1" applyAlignment="1">
      <alignment horizontal="left"/>
    </xf>
    <xf numFmtId="0" fontId="18" fillId="4" borderId="15" xfId="0" applyFont="1" applyFill="1" applyBorder="1" applyAlignment="1">
      <alignment horizontal="center"/>
    </xf>
    <xf numFmtId="0" fontId="18" fillId="4" borderId="29" xfId="0" applyFont="1" applyFill="1" applyBorder="1" applyAlignment="1">
      <alignment horizontal="center"/>
    </xf>
    <xf numFmtId="0" fontId="18" fillId="4" borderId="16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18" fillId="4" borderId="31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3" fillId="4" borderId="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M84"/>
  <sheetViews>
    <sheetView tabSelected="1" view="pageBreakPreview" topLeftCell="A8" zoomScale="69" zoomScaleSheetLayoutView="69" workbookViewId="0">
      <selection activeCell="A77" sqref="A77:B77"/>
    </sheetView>
  </sheetViews>
  <sheetFormatPr defaultColWidth="10.5" defaultRowHeight="11.45" customHeight="1" x14ac:dyDescent="0.2"/>
  <cols>
    <col min="1" max="1" width="34" style="1" customWidth="1"/>
    <col min="2" max="2" width="93.6640625" style="1" customWidth="1"/>
    <col min="3" max="3" width="25.6640625" style="1" customWidth="1"/>
    <col min="4" max="4" width="24.5" style="1" customWidth="1"/>
    <col min="5" max="5" width="22.33203125" style="1" customWidth="1"/>
    <col min="6" max="6" width="22.5" style="1" customWidth="1"/>
    <col min="7" max="7" width="25" style="1" customWidth="1"/>
    <col min="8" max="8" width="32.5" style="1" customWidth="1"/>
    <col min="9" max="9" width="19.83203125" style="1" hidden="1" customWidth="1"/>
    <col min="10" max="10" width="0.33203125" style="1" customWidth="1"/>
    <col min="11" max="11" width="0.1640625" style="1" hidden="1" customWidth="1"/>
    <col min="12" max="12" width="23.33203125" style="1" hidden="1" customWidth="1"/>
  </cols>
  <sheetData>
    <row r="1" spans="1:13" s="15" customFormat="1" ht="6.75" customHeight="1" x14ac:dyDescent="0.35">
      <c r="A1" s="206"/>
      <c r="B1" s="206"/>
      <c r="C1" s="206"/>
      <c r="D1" s="206"/>
      <c r="E1" s="14"/>
      <c r="F1" s="14"/>
      <c r="G1" s="14"/>
      <c r="H1" s="14"/>
      <c r="I1" s="14"/>
      <c r="J1" s="14"/>
      <c r="K1" s="14"/>
      <c r="L1" s="14"/>
    </row>
    <row r="2" spans="1:13" s="15" customFormat="1" ht="6.75" customHeight="1" x14ac:dyDescent="0.35">
      <c r="A2" s="206"/>
      <c r="B2" s="206"/>
      <c r="C2" s="206"/>
      <c r="D2" s="206"/>
      <c r="E2" s="14"/>
      <c r="F2" s="14"/>
      <c r="G2" s="14"/>
      <c r="H2" s="14"/>
      <c r="I2" s="14"/>
      <c r="J2" s="14"/>
      <c r="K2" s="14"/>
      <c r="L2" s="14"/>
    </row>
    <row r="3" spans="1:13" s="15" customFormat="1" ht="1.5" hidden="1" customHeight="1" x14ac:dyDescent="0.35">
      <c r="A3" s="206"/>
      <c r="B3" s="206"/>
      <c r="C3" s="206"/>
      <c r="D3" s="206"/>
      <c r="E3" s="14"/>
      <c r="F3" s="14"/>
      <c r="G3" s="14"/>
      <c r="H3" s="14"/>
      <c r="I3" s="14"/>
      <c r="J3" s="14"/>
      <c r="K3" s="14"/>
      <c r="L3" s="14"/>
    </row>
    <row r="4" spans="1:13" s="15" customFormat="1" ht="28.5" customHeight="1" x14ac:dyDescent="0.35">
      <c r="A4" s="206"/>
      <c r="B4" s="206"/>
      <c r="C4" s="206"/>
      <c r="D4" s="206"/>
      <c r="E4" s="14"/>
      <c r="F4" s="14"/>
      <c r="G4" s="14"/>
      <c r="H4" s="14"/>
      <c r="I4" s="14"/>
      <c r="J4" s="14"/>
      <c r="K4" s="14"/>
      <c r="L4" s="14"/>
    </row>
    <row r="5" spans="1:13" ht="2.25" hidden="1" customHeight="1" x14ac:dyDescent="0.3">
      <c r="A5" s="16"/>
      <c r="B5" s="18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30.75" hidden="1" customHeight="1" x14ac:dyDescent="0.3">
      <c r="A6" s="17"/>
      <c r="B6" s="19"/>
      <c r="C6" s="5"/>
      <c r="D6" s="220"/>
      <c r="E6" s="220"/>
      <c r="F6" s="220"/>
      <c r="G6" s="5"/>
      <c r="H6" s="46"/>
      <c r="I6" s="46"/>
      <c r="J6" s="46"/>
      <c r="K6" s="5"/>
      <c r="L6" s="5"/>
    </row>
    <row r="7" spans="1:13" ht="10.5" hidden="1" customHeight="1" x14ac:dyDescent="0.25">
      <c r="A7" s="5"/>
      <c r="B7" s="5"/>
      <c r="C7" s="5"/>
      <c r="D7" s="5"/>
      <c r="E7" s="5"/>
      <c r="F7" s="5"/>
      <c r="G7" s="5"/>
      <c r="H7" s="46"/>
      <c r="I7" s="46"/>
      <c r="J7" s="46"/>
      <c r="K7" s="5"/>
      <c r="L7" s="5"/>
    </row>
    <row r="8" spans="1:13" ht="31.5" customHeight="1" x14ac:dyDescent="0.35">
      <c r="A8" s="218" t="s">
        <v>62</v>
      </c>
      <c r="B8" s="219"/>
      <c r="C8" s="5"/>
      <c r="D8" s="5"/>
      <c r="E8" s="5"/>
      <c r="F8" s="5"/>
      <c r="G8" s="5"/>
      <c r="H8" s="46"/>
      <c r="I8" s="46"/>
      <c r="J8" s="46"/>
      <c r="K8" s="5"/>
      <c r="L8" s="5"/>
    </row>
    <row r="9" spans="1:13" ht="31.5" customHeight="1" x14ac:dyDescent="0.35">
      <c r="A9" s="132" t="s">
        <v>63</v>
      </c>
      <c r="B9" s="133" t="s">
        <v>64</v>
      </c>
      <c r="C9" s="5"/>
      <c r="D9" s="5"/>
      <c r="E9" s="5"/>
      <c r="F9" s="5"/>
      <c r="G9" s="5"/>
      <c r="H9" s="46"/>
      <c r="I9" s="46"/>
      <c r="J9" s="46"/>
      <c r="K9" s="5"/>
      <c r="L9" s="5"/>
    </row>
    <row r="10" spans="1:13" ht="31.5" customHeight="1" x14ac:dyDescent="0.35">
      <c r="A10" s="132" t="s">
        <v>65</v>
      </c>
      <c r="B10" s="133" t="s">
        <v>66</v>
      </c>
      <c r="C10" s="5"/>
      <c r="D10" s="5"/>
      <c r="E10" s="5"/>
      <c r="F10" s="5"/>
      <c r="G10" s="5"/>
      <c r="H10" s="46"/>
      <c r="I10" s="46"/>
      <c r="J10" s="46"/>
      <c r="K10" s="5"/>
      <c r="L10" s="5"/>
    </row>
    <row r="11" spans="1:13" ht="31.5" customHeight="1" x14ac:dyDescent="0.35">
      <c r="A11" s="209" t="s">
        <v>25</v>
      </c>
      <c r="B11" s="211"/>
      <c r="C11" s="5"/>
      <c r="D11" s="5"/>
      <c r="E11" s="5"/>
      <c r="F11" s="5"/>
      <c r="G11" s="5"/>
      <c r="H11" s="46"/>
      <c r="I11" s="46"/>
      <c r="J11" s="46"/>
      <c r="K11" s="5"/>
      <c r="L11" s="5"/>
    </row>
    <row r="12" spans="1:13" s="2" customFormat="1" ht="18" customHeight="1" x14ac:dyDescent="0.2">
      <c r="A12" s="187" t="s">
        <v>6</v>
      </c>
      <c r="B12" s="186" t="s">
        <v>7</v>
      </c>
      <c r="C12" s="120" t="s">
        <v>33</v>
      </c>
      <c r="D12" s="121" t="s">
        <v>28</v>
      </c>
      <c r="E12" s="121" t="s">
        <v>29</v>
      </c>
      <c r="F12" s="136" t="s">
        <v>30</v>
      </c>
      <c r="G12" s="67" t="s">
        <v>31</v>
      </c>
      <c r="H12" s="178" t="s">
        <v>32</v>
      </c>
      <c r="I12" s="179" t="s">
        <v>32</v>
      </c>
      <c r="J12" s="180"/>
      <c r="K12" s="174"/>
      <c r="L12" s="175"/>
      <c r="M12" s="3"/>
    </row>
    <row r="13" spans="1:13" s="3" customFormat="1" ht="23.25" customHeight="1" x14ac:dyDescent="0.2">
      <c r="A13" s="187"/>
      <c r="B13" s="186"/>
      <c r="C13" s="66"/>
      <c r="D13" s="65"/>
      <c r="E13" s="66"/>
      <c r="F13" s="66"/>
      <c r="G13" s="177"/>
      <c r="H13" s="184"/>
      <c r="I13" s="183"/>
      <c r="J13" s="183"/>
      <c r="K13" s="183"/>
      <c r="L13" s="183"/>
      <c r="M13" s="176"/>
    </row>
    <row r="14" spans="1:13" ht="22.5" customHeight="1" x14ac:dyDescent="0.35">
      <c r="A14" s="204" t="s">
        <v>0</v>
      </c>
      <c r="B14" s="205"/>
      <c r="C14" s="205"/>
      <c r="D14" s="205"/>
      <c r="E14" s="205"/>
      <c r="F14" s="205"/>
      <c r="G14" s="205"/>
      <c r="H14" s="205"/>
      <c r="I14" s="47"/>
      <c r="J14" s="47"/>
      <c r="K14" s="20"/>
      <c r="L14" s="181"/>
      <c r="M14" s="182"/>
    </row>
    <row r="15" spans="1:13" ht="31.5" customHeight="1" x14ac:dyDescent="0.3">
      <c r="A15" s="64" t="s">
        <v>11</v>
      </c>
      <c r="B15" s="80" t="s">
        <v>34</v>
      </c>
      <c r="C15" s="82">
        <v>30</v>
      </c>
      <c r="D15" s="83">
        <v>0</v>
      </c>
      <c r="E15" s="84">
        <v>0</v>
      </c>
      <c r="F15" s="86">
        <v>10.5</v>
      </c>
      <c r="G15" s="60">
        <v>4.2</v>
      </c>
      <c r="H15" s="60">
        <v>4.5</v>
      </c>
      <c r="I15" s="50"/>
      <c r="J15" s="50"/>
      <c r="K15" s="25">
        <v>12.39</v>
      </c>
      <c r="L15" s="11"/>
    </row>
    <row r="16" spans="1:13" ht="36.75" customHeight="1" x14ac:dyDescent="0.3">
      <c r="A16" s="63" t="s">
        <v>35</v>
      </c>
      <c r="B16" s="63" t="s">
        <v>36</v>
      </c>
      <c r="C16" s="81">
        <v>250</v>
      </c>
      <c r="D16" s="88">
        <v>5.2</v>
      </c>
      <c r="E16" s="60">
        <v>3.3</v>
      </c>
      <c r="F16" s="86">
        <v>16.25</v>
      </c>
      <c r="G16" s="85">
        <v>107</v>
      </c>
      <c r="H16" s="85">
        <v>55.3</v>
      </c>
      <c r="I16" s="51"/>
      <c r="J16" s="51"/>
      <c r="K16" s="25">
        <v>30.75</v>
      </c>
      <c r="L16" s="11"/>
    </row>
    <row r="17" spans="1:12" ht="25.5" customHeight="1" x14ac:dyDescent="0.3">
      <c r="A17" s="63" t="s">
        <v>37</v>
      </c>
      <c r="B17" s="63" t="s">
        <v>38</v>
      </c>
      <c r="C17" s="134">
        <v>225</v>
      </c>
      <c r="D17" s="88">
        <v>15.2</v>
      </c>
      <c r="E17" s="60">
        <v>15.4</v>
      </c>
      <c r="F17" s="60">
        <v>38.6</v>
      </c>
      <c r="G17" s="60">
        <v>354.4</v>
      </c>
      <c r="H17" s="60">
        <v>50.16</v>
      </c>
      <c r="I17" s="51"/>
      <c r="J17" s="51"/>
      <c r="K17" s="22">
        <v>42.18</v>
      </c>
      <c r="L17" s="11"/>
    </row>
    <row r="18" spans="1:12" ht="29.25" customHeight="1" x14ac:dyDescent="0.3">
      <c r="A18" s="63" t="s">
        <v>11</v>
      </c>
      <c r="B18" s="63" t="s">
        <v>2</v>
      </c>
      <c r="C18" s="87">
        <v>35</v>
      </c>
      <c r="D18" s="89">
        <v>1.64</v>
      </c>
      <c r="E18" s="86">
        <v>0.26</v>
      </c>
      <c r="F18" s="86">
        <v>13.72</v>
      </c>
      <c r="G18" s="86">
        <v>65.08</v>
      </c>
      <c r="H18" s="86">
        <v>2.94</v>
      </c>
      <c r="I18" s="49"/>
      <c r="J18" s="49"/>
      <c r="K18" s="10">
        <v>9.92</v>
      </c>
      <c r="L18" s="11"/>
    </row>
    <row r="19" spans="1:12" ht="31.5" customHeight="1" x14ac:dyDescent="0.3">
      <c r="A19" s="63" t="s">
        <v>11</v>
      </c>
      <c r="B19" s="63" t="s">
        <v>1</v>
      </c>
      <c r="C19" s="90">
        <v>30</v>
      </c>
      <c r="D19" s="91">
        <v>2</v>
      </c>
      <c r="E19" s="91">
        <v>0.4</v>
      </c>
      <c r="F19" s="60">
        <v>11.9</v>
      </c>
      <c r="G19" s="60">
        <v>58.7</v>
      </c>
      <c r="H19" s="60">
        <v>2.58</v>
      </c>
      <c r="I19" s="53"/>
      <c r="J19" s="53"/>
      <c r="K19" s="21">
        <v>2.2799999999999998</v>
      </c>
      <c r="L19" s="11"/>
    </row>
    <row r="20" spans="1:12" ht="31.5" customHeight="1" x14ac:dyDescent="0.3">
      <c r="A20" s="63">
        <v>293</v>
      </c>
      <c r="B20" s="63" t="s">
        <v>10</v>
      </c>
      <c r="C20" s="90">
        <v>200</v>
      </c>
      <c r="D20" s="91">
        <v>1</v>
      </c>
      <c r="E20" s="91">
        <v>0</v>
      </c>
      <c r="F20" s="60">
        <v>18.2</v>
      </c>
      <c r="G20" s="60">
        <v>76</v>
      </c>
      <c r="H20" s="60">
        <v>10.8</v>
      </c>
      <c r="I20" s="53"/>
      <c r="J20" s="53"/>
      <c r="K20" s="21">
        <v>2.19</v>
      </c>
      <c r="L20" s="11"/>
    </row>
    <row r="21" spans="1:12" ht="28.5" customHeight="1" x14ac:dyDescent="0.3">
      <c r="A21" s="63"/>
      <c r="B21" s="63"/>
      <c r="C21" s="87"/>
      <c r="D21" s="88"/>
      <c r="E21" s="91"/>
      <c r="F21" s="60"/>
      <c r="G21" s="60"/>
      <c r="H21" s="60"/>
      <c r="I21" s="49"/>
      <c r="J21" s="49"/>
      <c r="K21" s="21">
        <v>9</v>
      </c>
      <c r="L21" s="11"/>
    </row>
    <row r="22" spans="1:12" s="4" customFormat="1" ht="31.5" customHeight="1" x14ac:dyDescent="0.3">
      <c r="A22" s="203" t="s">
        <v>3</v>
      </c>
      <c r="B22" s="203"/>
      <c r="C22" s="135">
        <f t="shared" ref="C22:H22" si="0">SUM(C15:C21)</f>
        <v>770</v>
      </c>
      <c r="D22" s="48">
        <f t="shared" si="0"/>
        <v>25.04</v>
      </c>
      <c r="E22" s="48">
        <f t="shared" si="0"/>
        <v>19.36</v>
      </c>
      <c r="F22" s="48">
        <f t="shared" si="0"/>
        <v>109.17</v>
      </c>
      <c r="G22" s="48">
        <f t="shared" si="0"/>
        <v>665.38</v>
      </c>
      <c r="H22" s="48">
        <f t="shared" si="0"/>
        <v>126.27999999999999</v>
      </c>
      <c r="I22" s="54"/>
      <c r="J22" s="54"/>
      <c r="K22" s="23">
        <f>K15+K16+K17+K18+K19+K20+K21</f>
        <v>108.71</v>
      </c>
      <c r="L22" s="9"/>
    </row>
    <row r="23" spans="1:12" ht="8.25" hidden="1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26.25" customHeight="1" x14ac:dyDescent="0.25">
      <c r="A24" s="199" t="s">
        <v>39</v>
      </c>
      <c r="B24" s="200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7.5" customHeight="1" x14ac:dyDescent="0.25">
      <c r="A25" s="201"/>
      <c r="B25" s="202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24.75" customHeight="1" x14ac:dyDescent="0.4">
      <c r="A26" s="125"/>
      <c r="B26" s="126"/>
      <c r="C26" s="120" t="s">
        <v>33</v>
      </c>
      <c r="D26" s="123" t="s">
        <v>28</v>
      </c>
      <c r="E26" s="145" t="s">
        <v>29</v>
      </c>
      <c r="F26" s="146" t="s">
        <v>30</v>
      </c>
      <c r="G26" s="67" t="s">
        <v>31</v>
      </c>
      <c r="H26" s="131" t="s">
        <v>67</v>
      </c>
      <c r="I26" s="7"/>
      <c r="J26" s="7"/>
      <c r="K26" s="7"/>
      <c r="L26" s="8"/>
    </row>
    <row r="27" spans="1:12" ht="24.75" customHeight="1" x14ac:dyDescent="0.35">
      <c r="A27" s="197" t="s">
        <v>0</v>
      </c>
      <c r="B27" s="198"/>
      <c r="C27" s="194"/>
      <c r="D27" s="194"/>
      <c r="E27" s="194"/>
      <c r="F27" s="194"/>
      <c r="G27" s="194"/>
      <c r="H27" s="194"/>
      <c r="I27" s="7"/>
      <c r="J27" s="7"/>
      <c r="K27" s="7"/>
      <c r="L27" s="8"/>
    </row>
    <row r="28" spans="1:12" ht="30" customHeight="1" x14ac:dyDescent="0.3">
      <c r="A28" s="80" t="s">
        <v>40</v>
      </c>
      <c r="B28" s="75" t="s">
        <v>41</v>
      </c>
      <c r="C28" s="99">
        <v>60</v>
      </c>
      <c r="D28" s="74">
        <v>0.9</v>
      </c>
      <c r="E28" s="74">
        <v>6.75</v>
      </c>
      <c r="F28" s="74">
        <v>5.0250000000000004</v>
      </c>
      <c r="G28" s="152">
        <v>83.93</v>
      </c>
      <c r="H28" s="163">
        <v>5.21</v>
      </c>
      <c r="I28" s="157"/>
      <c r="J28" s="51"/>
      <c r="K28" s="25">
        <v>16.88</v>
      </c>
      <c r="L28" s="11"/>
    </row>
    <row r="29" spans="1:12" ht="44.1" customHeight="1" x14ac:dyDescent="0.3">
      <c r="A29" s="68" t="s">
        <v>16</v>
      </c>
      <c r="B29" s="93" t="s">
        <v>17</v>
      </c>
      <c r="C29" s="108">
        <v>250</v>
      </c>
      <c r="D29" s="98">
        <v>6.45</v>
      </c>
      <c r="E29" s="100">
        <v>3.48</v>
      </c>
      <c r="F29" s="101">
        <v>23.13</v>
      </c>
      <c r="G29" s="153">
        <v>149.5</v>
      </c>
      <c r="H29" s="108">
        <v>22.58</v>
      </c>
      <c r="I29" s="158"/>
      <c r="J29" s="49"/>
      <c r="K29" s="10">
        <v>21.19</v>
      </c>
      <c r="L29" s="11"/>
    </row>
    <row r="30" spans="1:12" s="30" customFormat="1" ht="33" customHeight="1" x14ac:dyDescent="0.3">
      <c r="A30" s="70" t="s">
        <v>13</v>
      </c>
      <c r="B30" s="71" t="s">
        <v>42</v>
      </c>
      <c r="C30" s="108">
        <v>130</v>
      </c>
      <c r="D30" s="98">
        <v>9.59</v>
      </c>
      <c r="E30" s="96">
        <v>10</v>
      </c>
      <c r="F30" s="102">
        <v>1.52</v>
      </c>
      <c r="G30" s="154">
        <v>134.56</v>
      </c>
      <c r="H30" s="102">
        <v>52.03</v>
      </c>
      <c r="I30" s="159"/>
      <c r="J30" s="56"/>
      <c r="K30" s="32">
        <v>16.8</v>
      </c>
    </row>
    <row r="31" spans="1:12" ht="33" customHeight="1" x14ac:dyDescent="0.3">
      <c r="A31" s="75" t="s">
        <v>9</v>
      </c>
      <c r="B31" s="75" t="s">
        <v>4</v>
      </c>
      <c r="C31" s="76">
        <v>150</v>
      </c>
      <c r="D31" s="77">
        <v>6.83</v>
      </c>
      <c r="E31" s="73">
        <v>5.75</v>
      </c>
      <c r="F31" s="103">
        <v>29.92</v>
      </c>
      <c r="G31" s="155">
        <v>199.08</v>
      </c>
      <c r="H31" s="77">
        <v>14.67</v>
      </c>
      <c r="I31" s="160"/>
      <c r="J31" s="49"/>
      <c r="K31" s="10">
        <v>12.87</v>
      </c>
      <c r="L31" s="11"/>
    </row>
    <row r="32" spans="1:12" ht="32.25" customHeight="1" x14ac:dyDescent="0.3">
      <c r="A32" s="80" t="s">
        <v>11</v>
      </c>
      <c r="B32" s="80" t="s">
        <v>2</v>
      </c>
      <c r="C32" s="76">
        <v>35</v>
      </c>
      <c r="D32" s="98">
        <v>1.64</v>
      </c>
      <c r="E32" s="97">
        <v>0.26</v>
      </c>
      <c r="F32" s="97">
        <v>13.72</v>
      </c>
      <c r="G32" s="156">
        <v>65.08</v>
      </c>
      <c r="H32" s="108">
        <v>2.94</v>
      </c>
      <c r="I32" s="161"/>
      <c r="J32" s="53"/>
      <c r="K32" s="21">
        <v>2.2799999999999998</v>
      </c>
      <c r="L32" s="11"/>
    </row>
    <row r="33" spans="1:12" ht="42.75" customHeight="1" x14ac:dyDescent="0.3">
      <c r="A33" s="80" t="s">
        <v>11</v>
      </c>
      <c r="B33" s="80" t="s">
        <v>1</v>
      </c>
      <c r="C33" s="95">
        <v>30</v>
      </c>
      <c r="D33" s="96">
        <v>2</v>
      </c>
      <c r="E33" s="96">
        <v>0.4</v>
      </c>
      <c r="F33" s="74">
        <v>11.9</v>
      </c>
      <c r="G33" s="72">
        <v>58.7</v>
      </c>
      <c r="H33" s="77">
        <v>2.58</v>
      </c>
      <c r="I33" s="161"/>
      <c r="J33" s="53"/>
      <c r="K33" s="21">
        <v>2.19</v>
      </c>
      <c r="L33" s="11"/>
    </row>
    <row r="34" spans="1:12" ht="41.25" customHeight="1" x14ac:dyDescent="0.3">
      <c r="A34" s="68" t="s">
        <v>21</v>
      </c>
      <c r="B34" s="79" t="s">
        <v>43</v>
      </c>
      <c r="C34" s="76">
        <v>200</v>
      </c>
      <c r="D34" s="77">
        <v>1</v>
      </c>
      <c r="E34" s="73">
        <v>0.1</v>
      </c>
      <c r="F34" s="74">
        <v>15.7</v>
      </c>
      <c r="G34" s="74">
        <v>66.900000000000006</v>
      </c>
      <c r="H34" s="162">
        <v>10.56</v>
      </c>
      <c r="I34" s="53"/>
      <c r="J34" s="49"/>
      <c r="K34" s="10">
        <v>3.71</v>
      </c>
      <c r="L34" s="11"/>
    </row>
    <row r="35" spans="1:12" s="4" customFormat="1" ht="30" customHeight="1" x14ac:dyDescent="0.3">
      <c r="A35" s="196" t="s">
        <v>3</v>
      </c>
      <c r="B35" s="196"/>
      <c r="C35" s="164">
        <f t="shared" ref="C35:G35" si="1">SUM(C28:C34)</f>
        <v>855</v>
      </c>
      <c r="D35" s="92">
        <f t="shared" si="1"/>
        <v>28.410000000000004</v>
      </c>
      <c r="E35" s="92">
        <f t="shared" si="1"/>
        <v>26.740000000000002</v>
      </c>
      <c r="F35" s="92">
        <f t="shared" si="1"/>
        <v>100.91500000000001</v>
      </c>
      <c r="G35" s="150">
        <f t="shared" si="1"/>
        <v>757.75000000000011</v>
      </c>
      <c r="H35" s="77">
        <f>SUM(H28:H34)</f>
        <v>110.57</v>
      </c>
      <c r="I35" s="151"/>
      <c r="J35" s="13"/>
      <c r="K35" s="29">
        <f>K28+K29+K30+K31+K32+K33+K34</f>
        <v>75.92</v>
      </c>
      <c r="L35" s="9"/>
    </row>
    <row r="36" spans="1:12" ht="11.1" customHeight="1" x14ac:dyDescent="0.25">
      <c r="A36" s="104"/>
      <c r="B36" s="104"/>
      <c r="C36" s="104"/>
      <c r="D36" s="104"/>
      <c r="E36" s="104"/>
      <c r="F36" s="104"/>
      <c r="G36" s="104"/>
      <c r="H36" s="104"/>
      <c r="I36" s="5"/>
      <c r="J36" s="5"/>
      <c r="K36" s="5"/>
      <c r="L36" s="5"/>
    </row>
    <row r="37" spans="1:12" ht="29.25" customHeight="1" x14ac:dyDescent="0.4">
      <c r="A37" s="221" t="s">
        <v>44</v>
      </c>
      <c r="B37" s="222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s="2" customFormat="1" ht="41.25" customHeight="1" x14ac:dyDescent="0.2">
      <c r="A38" s="193" t="s">
        <v>6</v>
      </c>
      <c r="B38" s="192" t="s">
        <v>7</v>
      </c>
      <c r="C38" s="127" t="s">
        <v>33</v>
      </c>
      <c r="D38" s="129" t="s">
        <v>28</v>
      </c>
      <c r="E38" s="128" t="s">
        <v>29</v>
      </c>
      <c r="F38" s="129" t="s">
        <v>30</v>
      </c>
      <c r="G38" s="148" t="s">
        <v>31</v>
      </c>
      <c r="H38" s="67" t="s">
        <v>32</v>
      </c>
      <c r="I38" s="190" t="s">
        <v>32</v>
      </c>
      <c r="J38" s="191"/>
      <c r="K38" s="43"/>
      <c r="L38" s="188" t="s">
        <v>8</v>
      </c>
    </row>
    <row r="39" spans="1:12" s="3" customFormat="1" ht="25.5" customHeight="1" x14ac:dyDescent="0.2">
      <c r="A39" s="193"/>
      <c r="B39" s="192"/>
      <c r="C39" s="105"/>
      <c r="D39" s="106"/>
      <c r="E39" s="105"/>
      <c r="F39" s="105"/>
      <c r="G39" s="147"/>
      <c r="H39" s="107"/>
      <c r="I39" s="6" t="s">
        <v>27</v>
      </c>
      <c r="J39" s="45" t="s">
        <v>26</v>
      </c>
      <c r="K39" s="44"/>
      <c r="L39" s="189"/>
    </row>
    <row r="40" spans="1:12" ht="33.75" customHeight="1" x14ac:dyDescent="0.35">
      <c r="A40" s="195" t="s">
        <v>0</v>
      </c>
      <c r="B40" s="194"/>
      <c r="C40" s="194"/>
      <c r="D40" s="194"/>
      <c r="E40" s="194"/>
      <c r="F40" s="194"/>
      <c r="G40" s="194"/>
      <c r="H40" s="194"/>
      <c r="I40" s="7"/>
      <c r="J40" s="7"/>
      <c r="K40" s="7"/>
      <c r="L40" s="8"/>
    </row>
    <row r="41" spans="1:12" ht="41.25" customHeight="1" x14ac:dyDescent="0.3">
      <c r="A41" s="80" t="s">
        <v>46</v>
      </c>
      <c r="B41" s="80" t="s">
        <v>45</v>
      </c>
      <c r="C41" s="76">
        <v>30</v>
      </c>
      <c r="D41" s="110">
        <v>5.0999999999999996</v>
      </c>
      <c r="E41" s="100">
        <v>7.0000000000000007E-2</v>
      </c>
      <c r="F41" s="97">
        <v>3.0750000000000002</v>
      </c>
      <c r="G41" s="74">
        <v>15.67</v>
      </c>
      <c r="H41" s="74">
        <v>2.7</v>
      </c>
      <c r="I41" s="50"/>
      <c r="J41" s="50"/>
      <c r="K41" s="25">
        <v>12.39</v>
      </c>
      <c r="L41" s="11"/>
    </row>
    <row r="42" spans="1:12" ht="54.75" customHeight="1" x14ac:dyDescent="0.3">
      <c r="A42" s="111" t="s">
        <v>47</v>
      </c>
      <c r="B42" s="112" t="s">
        <v>48</v>
      </c>
      <c r="C42" s="108">
        <v>260</v>
      </c>
      <c r="D42" s="98">
        <v>8.75</v>
      </c>
      <c r="E42" s="74">
        <v>10.5</v>
      </c>
      <c r="F42" s="74">
        <v>11.33</v>
      </c>
      <c r="G42" s="74">
        <v>177.5</v>
      </c>
      <c r="H42" s="74">
        <v>22.37</v>
      </c>
      <c r="I42" s="50"/>
      <c r="J42" s="50"/>
      <c r="K42" s="25">
        <v>17.09</v>
      </c>
      <c r="L42" s="11"/>
    </row>
    <row r="43" spans="1:12" ht="48.75" customHeight="1" x14ac:dyDescent="0.3">
      <c r="A43" s="109">
        <v>452</v>
      </c>
      <c r="B43" s="79" t="s">
        <v>18</v>
      </c>
      <c r="C43" s="108">
        <v>130</v>
      </c>
      <c r="D43" s="77">
        <v>13</v>
      </c>
      <c r="E43" s="113">
        <v>10.37</v>
      </c>
      <c r="F43" s="113">
        <v>9.27</v>
      </c>
      <c r="G43" s="113">
        <v>176.81</v>
      </c>
      <c r="H43" s="74">
        <v>52.1</v>
      </c>
      <c r="I43" s="49"/>
      <c r="J43" s="49"/>
      <c r="K43" s="25">
        <v>36.43</v>
      </c>
      <c r="L43" s="11"/>
    </row>
    <row r="44" spans="1:12" ht="30.75" customHeight="1" x14ac:dyDescent="0.3">
      <c r="A44" s="80" t="s">
        <v>20</v>
      </c>
      <c r="B44" s="80" t="s">
        <v>5</v>
      </c>
      <c r="C44" s="76">
        <v>150</v>
      </c>
      <c r="D44" s="77">
        <v>5.73</v>
      </c>
      <c r="E44" s="74">
        <v>3.84</v>
      </c>
      <c r="F44" s="74">
        <v>33.880000000000003</v>
      </c>
      <c r="G44" s="74">
        <v>184.38</v>
      </c>
      <c r="H44" s="74">
        <v>12.43</v>
      </c>
      <c r="I44" s="49"/>
      <c r="J44" s="49"/>
      <c r="K44" s="25">
        <v>1.5</v>
      </c>
      <c r="L44" s="11"/>
    </row>
    <row r="45" spans="1:12" ht="33" customHeight="1" x14ac:dyDescent="0.3">
      <c r="A45" s="80" t="s">
        <v>11</v>
      </c>
      <c r="B45" s="80" t="s">
        <v>2</v>
      </c>
      <c r="C45" s="76">
        <v>35</v>
      </c>
      <c r="D45" s="98">
        <v>1.64</v>
      </c>
      <c r="E45" s="97">
        <v>0.26</v>
      </c>
      <c r="F45" s="97">
        <v>13.72</v>
      </c>
      <c r="G45" s="97">
        <v>65.08</v>
      </c>
      <c r="H45" s="97">
        <v>2.94</v>
      </c>
      <c r="I45" s="53"/>
      <c r="J45" s="53"/>
      <c r="K45" s="21">
        <v>2.2799999999999998</v>
      </c>
      <c r="L45" s="11"/>
    </row>
    <row r="46" spans="1:12" ht="33" customHeight="1" x14ac:dyDescent="0.3">
      <c r="A46" s="80" t="s">
        <v>11</v>
      </c>
      <c r="B46" s="80" t="s">
        <v>1</v>
      </c>
      <c r="C46" s="95">
        <v>30</v>
      </c>
      <c r="D46" s="96">
        <v>2</v>
      </c>
      <c r="E46" s="96">
        <v>0.4</v>
      </c>
      <c r="F46" s="74">
        <v>11.9</v>
      </c>
      <c r="G46" s="74">
        <v>58.7</v>
      </c>
      <c r="H46" s="74">
        <v>2.58</v>
      </c>
      <c r="I46" s="53"/>
      <c r="J46" s="53"/>
      <c r="K46" s="21">
        <v>2.19</v>
      </c>
      <c r="L46" s="11"/>
    </row>
    <row r="47" spans="1:12" ht="33" customHeight="1" x14ac:dyDescent="0.3">
      <c r="A47" s="78" t="s">
        <v>21</v>
      </c>
      <c r="B47" s="79" t="s">
        <v>49</v>
      </c>
      <c r="C47" s="76">
        <v>200</v>
      </c>
      <c r="D47" s="77">
        <v>2.4</v>
      </c>
      <c r="E47" s="77">
        <v>0.1</v>
      </c>
      <c r="F47" s="77">
        <v>41.4</v>
      </c>
      <c r="G47" s="77">
        <v>171</v>
      </c>
      <c r="H47" s="77">
        <v>8.59</v>
      </c>
      <c r="I47" s="52"/>
      <c r="J47" s="52"/>
      <c r="K47" s="42">
        <v>9</v>
      </c>
      <c r="L47" s="11"/>
    </row>
    <row r="48" spans="1:12" s="4" customFormat="1" ht="29.25" customHeight="1" x14ac:dyDescent="0.3">
      <c r="A48" s="196" t="s">
        <v>3</v>
      </c>
      <c r="B48" s="196"/>
      <c r="C48" s="164">
        <f t="shared" ref="C48:H48" si="2">SUM(C41:C47)</f>
        <v>835</v>
      </c>
      <c r="D48" s="92">
        <f t="shared" si="2"/>
        <v>38.619999999999997</v>
      </c>
      <c r="E48" s="92">
        <f t="shared" si="2"/>
        <v>25.54</v>
      </c>
      <c r="F48" s="92">
        <f t="shared" si="2"/>
        <v>124.57500000000002</v>
      </c>
      <c r="G48" s="92">
        <f t="shared" si="2"/>
        <v>849.1400000000001</v>
      </c>
      <c r="H48" s="69">
        <f t="shared" si="2"/>
        <v>103.71</v>
      </c>
      <c r="I48" s="57"/>
      <c r="J48" s="57"/>
      <c r="K48" s="29" t="e">
        <f>K41+K42+K43+K44+#REF!+K45+K46+K47</f>
        <v>#REF!</v>
      </c>
      <c r="L48" s="9"/>
    </row>
    <row r="49" spans="1:12" ht="11.1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1.1" customHeight="1" x14ac:dyDescent="0.25">
      <c r="A50" s="194" t="s">
        <v>50</v>
      </c>
      <c r="B50" s="194"/>
      <c r="C50" s="104"/>
      <c r="D50" s="104"/>
      <c r="E50" s="104"/>
      <c r="F50" s="104"/>
      <c r="G50" s="104"/>
      <c r="H50" s="104"/>
      <c r="I50" s="5"/>
      <c r="J50" s="5"/>
      <c r="K50" s="5"/>
      <c r="L50" s="5"/>
    </row>
    <row r="51" spans="1:12" ht="14.25" customHeight="1" x14ac:dyDescent="0.25">
      <c r="A51" s="194"/>
      <c r="B51" s="194"/>
      <c r="C51" s="104"/>
      <c r="D51" s="104"/>
      <c r="E51" s="104"/>
      <c r="F51" s="104"/>
      <c r="G51" s="104"/>
      <c r="H51" s="104"/>
      <c r="I51" s="5"/>
      <c r="J51" s="5"/>
      <c r="K51" s="5"/>
      <c r="L51" s="5"/>
    </row>
    <row r="52" spans="1:12" ht="10.5" hidden="1" customHeight="1" x14ac:dyDescent="0.25">
      <c r="A52" s="194"/>
      <c r="B52" s="194"/>
      <c r="C52" s="104"/>
      <c r="D52" s="104"/>
      <c r="E52" s="104"/>
      <c r="F52" s="104"/>
      <c r="G52" s="104"/>
      <c r="H52" s="104"/>
      <c r="I52" s="5"/>
      <c r="J52" s="5"/>
      <c r="K52" s="5"/>
      <c r="L52" s="5"/>
    </row>
    <row r="53" spans="1:12" s="2" customFormat="1" ht="31.5" customHeight="1" x14ac:dyDescent="0.2">
      <c r="A53" s="217" t="s">
        <v>6</v>
      </c>
      <c r="B53" s="192" t="s">
        <v>7</v>
      </c>
      <c r="C53" s="120" t="s">
        <v>33</v>
      </c>
      <c r="D53" s="67" t="s">
        <v>28</v>
      </c>
      <c r="E53" s="124" t="s">
        <v>29</v>
      </c>
      <c r="F53" s="123" t="s">
        <v>30</v>
      </c>
      <c r="G53" s="138" t="s">
        <v>31</v>
      </c>
      <c r="H53" s="67" t="s">
        <v>32</v>
      </c>
      <c r="I53" s="190" t="s">
        <v>32</v>
      </c>
      <c r="J53" s="191"/>
      <c r="K53" s="43"/>
      <c r="L53" s="188" t="s">
        <v>8</v>
      </c>
    </row>
    <row r="54" spans="1:12" s="3" customFormat="1" ht="27.75" customHeight="1" x14ac:dyDescent="0.2">
      <c r="A54" s="217"/>
      <c r="B54" s="192"/>
      <c r="C54" s="66"/>
      <c r="D54" s="137"/>
      <c r="E54" s="66"/>
      <c r="F54" s="66"/>
      <c r="G54" s="137"/>
      <c r="H54" s="66"/>
      <c r="I54" s="6" t="s">
        <v>27</v>
      </c>
      <c r="J54" s="6" t="s">
        <v>26</v>
      </c>
      <c r="K54" s="44"/>
      <c r="L54" s="189"/>
    </row>
    <row r="55" spans="1:12" ht="29.25" customHeight="1" x14ac:dyDescent="0.35">
      <c r="A55" s="215" t="s">
        <v>0</v>
      </c>
      <c r="B55" s="216"/>
      <c r="C55" s="216"/>
      <c r="D55" s="216"/>
      <c r="E55" s="216"/>
      <c r="F55" s="216"/>
      <c r="G55" s="216"/>
      <c r="H55" s="216"/>
      <c r="I55" s="20"/>
      <c r="J55" s="20"/>
      <c r="K55" s="7"/>
      <c r="L55" s="8"/>
    </row>
    <row r="56" spans="1:12" ht="38.25" customHeight="1" x14ac:dyDescent="0.3">
      <c r="A56" s="80" t="s">
        <v>12</v>
      </c>
      <c r="B56" s="93" t="s">
        <v>57</v>
      </c>
      <c r="C56" s="94">
        <v>30</v>
      </c>
      <c r="D56" s="74">
        <v>0.27</v>
      </c>
      <c r="E56" s="74">
        <v>0.05</v>
      </c>
      <c r="F56" s="74">
        <v>0.5</v>
      </c>
      <c r="G56" s="97">
        <v>5.08</v>
      </c>
      <c r="H56" s="97">
        <v>5.55</v>
      </c>
      <c r="I56" s="53"/>
      <c r="J56" s="53"/>
      <c r="K56" s="10">
        <v>6.92</v>
      </c>
      <c r="L56" s="11"/>
    </row>
    <row r="57" spans="1:12" ht="30.75" customHeight="1" x14ac:dyDescent="0.3">
      <c r="A57" s="80" t="s">
        <v>19</v>
      </c>
      <c r="B57" s="80" t="s">
        <v>51</v>
      </c>
      <c r="C57" s="108">
        <v>260</v>
      </c>
      <c r="D57" s="98">
        <v>5.0199999999999996</v>
      </c>
      <c r="E57" s="74">
        <v>7.45</v>
      </c>
      <c r="F57" s="97">
        <v>16.170000000000002</v>
      </c>
      <c r="G57" s="74">
        <v>160.21</v>
      </c>
      <c r="H57" s="74">
        <v>24.93</v>
      </c>
      <c r="I57" s="61"/>
      <c r="J57" s="50"/>
      <c r="K57" s="25">
        <v>24.08</v>
      </c>
      <c r="L57" s="11"/>
    </row>
    <row r="58" spans="1:12" ht="30.75" customHeight="1" x14ac:dyDescent="0.3">
      <c r="A58" s="78" t="s">
        <v>22</v>
      </c>
      <c r="B58" s="80" t="s">
        <v>52</v>
      </c>
      <c r="C58" s="108">
        <v>130</v>
      </c>
      <c r="D58" s="98">
        <v>12.22</v>
      </c>
      <c r="E58" s="98">
        <v>2.25</v>
      </c>
      <c r="F58" s="98">
        <v>7.45</v>
      </c>
      <c r="G58" s="98">
        <v>99.06</v>
      </c>
      <c r="H58" s="110">
        <v>50.8</v>
      </c>
      <c r="I58" s="58"/>
      <c r="J58" s="58"/>
      <c r="K58" s="26">
        <v>18.579999999999998</v>
      </c>
      <c r="L58" s="11"/>
    </row>
    <row r="59" spans="1:12" s="30" customFormat="1" ht="33" customHeight="1" x14ac:dyDescent="0.3">
      <c r="A59" s="80" t="s">
        <v>53</v>
      </c>
      <c r="B59" s="80" t="s">
        <v>54</v>
      </c>
      <c r="C59" s="95">
        <v>200</v>
      </c>
      <c r="D59" s="115">
        <v>4.55</v>
      </c>
      <c r="E59" s="96">
        <v>9</v>
      </c>
      <c r="F59" s="102">
        <v>29.32</v>
      </c>
      <c r="G59" s="114">
        <v>216</v>
      </c>
      <c r="H59" s="114">
        <v>17.34</v>
      </c>
      <c r="I59" s="55"/>
      <c r="J59" s="56"/>
      <c r="K59" s="35">
        <v>5.87</v>
      </c>
    </row>
    <row r="60" spans="1:12" ht="33" customHeight="1" x14ac:dyDescent="0.3">
      <c r="A60" s="80" t="s">
        <v>11</v>
      </c>
      <c r="B60" s="80" t="s">
        <v>2</v>
      </c>
      <c r="C60" s="76">
        <v>35</v>
      </c>
      <c r="D60" s="98">
        <v>1.64</v>
      </c>
      <c r="E60" s="97">
        <v>0.26</v>
      </c>
      <c r="F60" s="97">
        <v>13.72</v>
      </c>
      <c r="G60" s="97">
        <v>65.08</v>
      </c>
      <c r="H60" s="97">
        <v>2.94</v>
      </c>
      <c r="I60" s="59"/>
      <c r="J60" s="53"/>
      <c r="K60" s="21">
        <v>2.2799999999999998</v>
      </c>
      <c r="L60" s="11"/>
    </row>
    <row r="61" spans="1:12" ht="33" customHeight="1" x14ac:dyDescent="0.3">
      <c r="A61" s="80" t="s">
        <v>11</v>
      </c>
      <c r="B61" s="80" t="s">
        <v>1</v>
      </c>
      <c r="C61" s="95">
        <v>30</v>
      </c>
      <c r="D61" s="96">
        <v>2</v>
      </c>
      <c r="E61" s="96">
        <v>0.4</v>
      </c>
      <c r="F61" s="74">
        <v>11.9</v>
      </c>
      <c r="G61" s="74">
        <v>58.7</v>
      </c>
      <c r="H61" s="74">
        <v>2.58</v>
      </c>
      <c r="I61" s="53"/>
      <c r="J61" s="53"/>
      <c r="K61" s="21">
        <v>2.19</v>
      </c>
      <c r="L61" s="11"/>
    </row>
    <row r="62" spans="1:12" ht="33" customHeight="1" x14ac:dyDescent="0.3">
      <c r="A62" s="80">
        <v>295</v>
      </c>
      <c r="B62" s="79" t="s">
        <v>55</v>
      </c>
      <c r="C62" s="76">
        <v>200</v>
      </c>
      <c r="D62" s="98">
        <v>0.2</v>
      </c>
      <c r="E62" s="116">
        <v>0</v>
      </c>
      <c r="F62" s="74">
        <v>19.8</v>
      </c>
      <c r="G62" s="74">
        <v>77</v>
      </c>
      <c r="H62" s="74">
        <v>7.75</v>
      </c>
      <c r="I62" s="53"/>
      <c r="J62" s="53"/>
      <c r="K62" s="21">
        <v>7.99</v>
      </c>
      <c r="L62" s="11"/>
    </row>
    <row r="63" spans="1:12" s="4" customFormat="1" ht="33.75" customHeight="1" x14ac:dyDescent="0.3">
      <c r="A63" s="212" t="s">
        <v>3</v>
      </c>
      <c r="B63" s="213"/>
      <c r="C63" s="94">
        <f t="shared" ref="C63:H63" si="3">SUM(C56:C62)</f>
        <v>885</v>
      </c>
      <c r="D63" s="74">
        <f t="shared" si="3"/>
        <v>25.9</v>
      </c>
      <c r="E63" s="74">
        <f t="shared" si="3"/>
        <v>19.41</v>
      </c>
      <c r="F63" s="74">
        <f t="shared" si="3"/>
        <v>98.86</v>
      </c>
      <c r="G63" s="74">
        <f t="shared" si="3"/>
        <v>681.13000000000011</v>
      </c>
      <c r="H63" s="74">
        <f t="shared" si="3"/>
        <v>111.89</v>
      </c>
      <c r="I63" s="62"/>
      <c r="J63" s="12"/>
      <c r="K63" s="29">
        <f>K56+K57+K58+K59+K60+K61+K62</f>
        <v>67.91</v>
      </c>
      <c r="L63" s="9"/>
    </row>
    <row r="64" spans="1:12" ht="29.25" customHeight="1" x14ac:dyDescent="0.25">
      <c r="A64" s="104"/>
      <c r="B64" s="104"/>
      <c r="C64" s="104"/>
      <c r="D64" s="104"/>
      <c r="E64" s="104"/>
      <c r="F64" s="104"/>
      <c r="G64" s="104"/>
      <c r="H64" s="104"/>
      <c r="I64" s="5"/>
      <c r="J64" s="5"/>
      <c r="K64" s="5"/>
      <c r="L64" s="5"/>
    </row>
    <row r="65" spans="1:12" ht="32.25" customHeight="1" x14ac:dyDescent="0.25">
      <c r="A65" s="194" t="s">
        <v>56</v>
      </c>
      <c r="B65" s="194"/>
      <c r="C65" s="104"/>
      <c r="D65" s="104"/>
      <c r="E65" s="104"/>
      <c r="F65" s="104"/>
      <c r="G65" s="104"/>
      <c r="H65" s="104"/>
      <c r="I65" s="5"/>
      <c r="J65" s="5"/>
      <c r="K65" s="5"/>
      <c r="L65" s="5"/>
    </row>
    <row r="66" spans="1:12" ht="9.75" hidden="1" customHeight="1" x14ac:dyDescent="0.25">
      <c r="A66" s="194"/>
      <c r="B66" s="194"/>
      <c r="C66" s="104"/>
      <c r="D66" s="104"/>
      <c r="E66" s="104"/>
      <c r="F66" s="104"/>
      <c r="G66" s="104"/>
      <c r="H66" s="104"/>
      <c r="I66" s="5"/>
      <c r="J66" s="5"/>
      <c r="K66" s="5"/>
      <c r="L66" s="5"/>
    </row>
    <row r="67" spans="1:12" ht="10.5" hidden="1" customHeight="1" x14ac:dyDescent="0.25">
      <c r="A67" s="214"/>
      <c r="B67" s="214"/>
      <c r="C67" s="104"/>
      <c r="D67" s="104"/>
      <c r="E67" s="104"/>
      <c r="F67" s="104"/>
      <c r="G67" s="104"/>
      <c r="H67" s="104"/>
      <c r="I67" s="5"/>
      <c r="J67" s="5"/>
      <c r="K67" s="5"/>
      <c r="L67" s="5"/>
    </row>
    <row r="68" spans="1:12" ht="59.25" customHeight="1" x14ac:dyDescent="0.4">
      <c r="A68" s="131" t="s">
        <v>6</v>
      </c>
      <c r="B68" s="131" t="s">
        <v>7</v>
      </c>
      <c r="C68" s="169" t="s">
        <v>33</v>
      </c>
      <c r="D68" s="169" t="s">
        <v>28</v>
      </c>
      <c r="E68" s="169" t="s">
        <v>29</v>
      </c>
      <c r="F68" s="169" t="s">
        <v>30</v>
      </c>
      <c r="G68" s="169" t="s">
        <v>31</v>
      </c>
      <c r="H68" s="169" t="s">
        <v>32</v>
      </c>
      <c r="I68" s="7"/>
      <c r="J68" s="7"/>
      <c r="K68" s="7"/>
      <c r="L68" s="8"/>
    </row>
    <row r="69" spans="1:12" ht="33.75" customHeight="1" x14ac:dyDescent="0.35">
      <c r="A69" s="209" t="s">
        <v>0</v>
      </c>
      <c r="B69" s="210"/>
      <c r="C69" s="210"/>
      <c r="D69" s="210"/>
      <c r="E69" s="210"/>
      <c r="F69" s="210"/>
      <c r="G69" s="210"/>
      <c r="H69" s="211"/>
      <c r="I69" s="7"/>
      <c r="J69" s="7"/>
      <c r="K69" s="7"/>
      <c r="L69" s="8"/>
    </row>
    <row r="70" spans="1:12" ht="29.25" customHeight="1" x14ac:dyDescent="0.3">
      <c r="A70" s="130" t="s">
        <v>24</v>
      </c>
      <c r="B70" s="130" t="s">
        <v>23</v>
      </c>
      <c r="C70" s="166">
        <v>60</v>
      </c>
      <c r="D70" s="167">
        <v>0.78</v>
      </c>
      <c r="E70" s="168">
        <v>2.7</v>
      </c>
      <c r="F70" s="168">
        <v>7.26</v>
      </c>
      <c r="G70" s="168">
        <v>45.66</v>
      </c>
      <c r="H70" s="168">
        <v>10.98</v>
      </c>
      <c r="I70" s="27"/>
      <c r="J70" s="27"/>
      <c r="K70" s="10">
        <v>4.8899999999999997</v>
      </c>
      <c r="L70" s="11"/>
    </row>
    <row r="71" spans="1:12" ht="33" customHeight="1" x14ac:dyDescent="0.3">
      <c r="A71" s="80" t="s">
        <v>58</v>
      </c>
      <c r="B71" s="79" t="s">
        <v>59</v>
      </c>
      <c r="C71" s="118">
        <v>250</v>
      </c>
      <c r="D71" s="119">
        <v>6.7</v>
      </c>
      <c r="E71" s="96">
        <v>4.5999999999999996</v>
      </c>
      <c r="F71" s="96">
        <v>16.3</v>
      </c>
      <c r="G71" s="96">
        <v>133.1</v>
      </c>
      <c r="H71" s="96">
        <v>10.86</v>
      </c>
      <c r="I71" s="27"/>
      <c r="J71" s="27"/>
      <c r="K71" s="27">
        <v>24.95</v>
      </c>
      <c r="L71" s="11"/>
    </row>
    <row r="72" spans="1:12" ht="27.75" customHeight="1" x14ac:dyDescent="0.3">
      <c r="A72" s="80" t="s">
        <v>60</v>
      </c>
      <c r="B72" s="80" t="s">
        <v>61</v>
      </c>
      <c r="C72" s="108">
        <v>130</v>
      </c>
      <c r="D72" s="114">
        <v>11.31</v>
      </c>
      <c r="E72" s="96">
        <v>20.2</v>
      </c>
      <c r="F72" s="96">
        <v>4.7</v>
      </c>
      <c r="G72" s="96">
        <v>245.8</v>
      </c>
      <c r="H72" s="96">
        <v>37.340000000000003</v>
      </c>
      <c r="I72" s="27"/>
      <c r="J72" s="27"/>
      <c r="K72" s="27">
        <v>33.17</v>
      </c>
      <c r="L72" s="11"/>
    </row>
    <row r="73" spans="1:12" ht="28.5" customHeight="1" x14ac:dyDescent="0.3">
      <c r="A73" s="75" t="s">
        <v>14</v>
      </c>
      <c r="B73" s="75" t="s">
        <v>15</v>
      </c>
      <c r="C73" s="99">
        <v>150</v>
      </c>
      <c r="D73" s="114">
        <v>3.6</v>
      </c>
      <c r="E73" s="96">
        <v>5.4</v>
      </c>
      <c r="F73" s="96">
        <v>36.4</v>
      </c>
      <c r="G73" s="96">
        <v>208.7</v>
      </c>
      <c r="H73" s="96">
        <v>15.18</v>
      </c>
      <c r="I73" s="27"/>
      <c r="J73" s="27"/>
      <c r="K73" s="27">
        <v>11.43</v>
      </c>
      <c r="L73" s="11"/>
    </row>
    <row r="74" spans="1:12" ht="33" customHeight="1" x14ac:dyDescent="0.3">
      <c r="A74" s="80" t="s">
        <v>11</v>
      </c>
      <c r="B74" s="80" t="s">
        <v>2</v>
      </c>
      <c r="C74" s="76">
        <v>35</v>
      </c>
      <c r="D74" s="98">
        <v>1.64</v>
      </c>
      <c r="E74" s="97">
        <v>0.26</v>
      </c>
      <c r="F74" s="97">
        <v>13.72</v>
      </c>
      <c r="G74" s="97">
        <v>65.08</v>
      </c>
      <c r="H74" s="97">
        <v>2.94</v>
      </c>
      <c r="I74" s="24"/>
      <c r="J74" s="24"/>
      <c r="K74" s="38">
        <v>2.2799999999999998</v>
      </c>
      <c r="L74" s="11"/>
    </row>
    <row r="75" spans="1:12" ht="33" customHeight="1" x14ac:dyDescent="0.3">
      <c r="A75" s="80" t="s">
        <v>11</v>
      </c>
      <c r="B75" s="80" t="s">
        <v>1</v>
      </c>
      <c r="C75" s="95">
        <v>30</v>
      </c>
      <c r="D75" s="96">
        <v>2</v>
      </c>
      <c r="E75" s="96">
        <v>0.4</v>
      </c>
      <c r="F75" s="74">
        <v>11.9</v>
      </c>
      <c r="G75" s="74">
        <v>58.7</v>
      </c>
      <c r="H75" s="74">
        <v>2.58</v>
      </c>
      <c r="I75" s="39"/>
      <c r="J75" s="39"/>
      <c r="K75" s="31">
        <v>2.19</v>
      </c>
      <c r="L75" s="36"/>
    </row>
    <row r="76" spans="1:12" ht="43.5" customHeight="1" x14ac:dyDescent="0.3">
      <c r="A76" s="109">
        <v>293</v>
      </c>
      <c r="B76" s="79" t="s">
        <v>70</v>
      </c>
      <c r="C76" s="140">
        <v>200</v>
      </c>
      <c r="D76" s="141">
        <v>1</v>
      </c>
      <c r="E76" s="142">
        <v>0</v>
      </c>
      <c r="F76" s="143">
        <v>18.2</v>
      </c>
      <c r="G76" s="143">
        <v>76</v>
      </c>
      <c r="H76" s="143">
        <v>16</v>
      </c>
      <c r="I76" s="28"/>
      <c r="J76" s="28"/>
      <c r="K76" s="40">
        <v>7.49</v>
      </c>
      <c r="L76" s="11"/>
    </row>
    <row r="77" spans="1:12" ht="43.5" customHeight="1" x14ac:dyDescent="0.3">
      <c r="A77" s="122" t="s">
        <v>71</v>
      </c>
      <c r="B77" s="117" t="s">
        <v>72</v>
      </c>
      <c r="C77" s="76">
        <v>200</v>
      </c>
      <c r="D77" s="73">
        <v>0.7</v>
      </c>
      <c r="E77" s="74">
        <v>0.7</v>
      </c>
      <c r="F77" s="74">
        <v>17.25</v>
      </c>
      <c r="G77" s="74">
        <v>79.2</v>
      </c>
      <c r="H77" s="74">
        <v>26.67</v>
      </c>
      <c r="I77" s="28"/>
      <c r="J77" s="28"/>
      <c r="K77" s="40">
        <v>7.49</v>
      </c>
      <c r="L77" s="11"/>
    </row>
    <row r="78" spans="1:12" s="4" customFormat="1" ht="42.75" customHeight="1" x14ac:dyDescent="0.3">
      <c r="A78" s="207" t="s">
        <v>3</v>
      </c>
      <c r="B78" s="208"/>
      <c r="C78" s="165">
        <f t="shared" ref="C78:H78" si="4">SUM(C70:C77)</f>
        <v>1055</v>
      </c>
      <c r="D78" s="144">
        <f t="shared" si="4"/>
        <v>27.73</v>
      </c>
      <c r="E78" s="144">
        <f t="shared" si="4"/>
        <v>34.26</v>
      </c>
      <c r="F78" s="144">
        <f t="shared" si="4"/>
        <v>125.73</v>
      </c>
      <c r="G78" s="144">
        <f t="shared" si="4"/>
        <v>912.24000000000012</v>
      </c>
      <c r="H78" s="170">
        <f t="shared" si="4"/>
        <v>122.55000000000001</v>
      </c>
      <c r="I78" s="139"/>
      <c r="J78" s="33"/>
      <c r="K78" s="37">
        <f>K70+K71+K72+K73+K74+K75+K77</f>
        <v>86.399999999999991</v>
      </c>
      <c r="L78" s="34"/>
    </row>
    <row r="79" spans="1:12" ht="11.4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42" customHeight="1" x14ac:dyDescent="0.4">
      <c r="A80" s="149"/>
      <c r="B80" s="185" t="s">
        <v>68</v>
      </c>
      <c r="C80" s="171">
        <f t="shared" ref="C80:H80" si="5">C22+C35+C48+C63+C78</f>
        <v>4400</v>
      </c>
      <c r="D80" s="171">
        <f t="shared" si="5"/>
        <v>145.69999999999999</v>
      </c>
      <c r="E80" s="171">
        <f t="shared" si="5"/>
        <v>125.31</v>
      </c>
      <c r="F80" s="171">
        <f t="shared" si="5"/>
        <v>559.25</v>
      </c>
      <c r="G80" s="171">
        <f t="shared" si="5"/>
        <v>3865.6400000000008</v>
      </c>
      <c r="H80" s="171">
        <f t="shared" si="5"/>
        <v>575</v>
      </c>
    </row>
    <row r="81" spans="2:12" ht="82.5" customHeight="1" x14ac:dyDescent="0.4">
      <c r="B81" s="185" t="s">
        <v>69</v>
      </c>
      <c r="C81" s="172">
        <v>1411</v>
      </c>
      <c r="D81" s="173">
        <v>29.2</v>
      </c>
      <c r="E81" s="172">
        <v>25</v>
      </c>
      <c r="F81" s="172">
        <v>11.8</v>
      </c>
      <c r="G81" s="172">
        <v>773.2</v>
      </c>
      <c r="H81" s="172">
        <v>115</v>
      </c>
      <c r="K81" s="41" t="e">
        <f>#REF!+#REF!+#REF!+#REF!+#REF!+#REF!+#REF!+#REF!</f>
        <v>#REF!</v>
      </c>
      <c r="L81" s="1" t="e">
        <f>K81/5</f>
        <v>#REF!</v>
      </c>
    </row>
    <row r="82" spans="2:12" ht="30" customHeight="1" x14ac:dyDescent="0.2">
      <c r="K82" s="41" t="e">
        <f>K78+K63+K48+K35+K22+#REF!+#REF!</f>
        <v>#REF!</v>
      </c>
      <c r="L82" s="1" t="e">
        <f>K82/5</f>
        <v>#REF!</v>
      </c>
    </row>
    <row r="84" spans="2:12" ht="11.45" customHeight="1" x14ac:dyDescent="0.2">
      <c r="K84" s="41" t="e">
        <f>K81+K82</f>
        <v>#REF!</v>
      </c>
      <c r="L84" s="1" t="e">
        <f>K84/5</f>
        <v>#REF!</v>
      </c>
    </row>
  </sheetData>
  <mergeCells count="31">
    <mergeCell ref="A1:D1"/>
    <mergeCell ref="A78:B78"/>
    <mergeCell ref="A69:H69"/>
    <mergeCell ref="A63:B63"/>
    <mergeCell ref="A65:B67"/>
    <mergeCell ref="A55:H55"/>
    <mergeCell ref="B53:B54"/>
    <mergeCell ref="A53:A54"/>
    <mergeCell ref="A48:B48"/>
    <mergeCell ref="A2:D2"/>
    <mergeCell ref="A3:D3"/>
    <mergeCell ref="A8:B8"/>
    <mergeCell ref="A4:D4"/>
    <mergeCell ref="D6:F6"/>
    <mergeCell ref="A11:B11"/>
    <mergeCell ref="A37:B37"/>
    <mergeCell ref="B12:B13"/>
    <mergeCell ref="A12:A13"/>
    <mergeCell ref="L53:L54"/>
    <mergeCell ref="I53:J53"/>
    <mergeCell ref="L38:L39"/>
    <mergeCell ref="B38:B39"/>
    <mergeCell ref="A38:A39"/>
    <mergeCell ref="I38:J38"/>
    <mergeCell ref="A50:B52"/>
    <mergeCell ref="A40:H40"/>
    <mergeCell ref="A35:B35"/>
    <mergeCell ref="A27:H27"/>
    <mergeCell ref="A24:B25"/>
    <mergeCell ref="A22:B22"/>
    <mergeCell ref="A14:H1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27" orientation="landscape" r:id="rId1"/>
  <rowBreaks count="1" manualBreakCount="1"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2022-10-06T07:08:41Z</cp:lastPrinted>
  <dcterms:created xsi:type="dcterms:W3CDTF">2022-02-07T13:26:31Z</dcterms:created>
  <dcterms:modified xsi:type="dcterms:W3CDTF">2022-10-24T19:27:41Z</dcterms:modified>
</cp:coreProperties>
</file>