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М  2022-2023г.  для всех категорий\"/>
    </mc:Choice>
  </mc:AlternateContent>
  <xr:revisionPtr revIDLastSave="0" documentId="13_ncr:1_{24B3CD78-335D-4D49-A5BD-13A98E2F7862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  <c r="C19" i="1"/>
  <c r="H77" i="1"/>
  <c r="C77" i="1"/>
  <c r="H62" i="1"/>
  <c r="C62" i="1"/>
  <c r="H46" i="1"/>
  <c r="C46" i="1"/>
  <c r="C33" i="1" l="1"/>
  <c r="E19" i="1"/>
  <c r="H19" i="1"/>
  <c r="D77" i="1" l="1"/>
  <c r="E77" i="1"/>
  <c r="F77" i="1"/>
  <c r="G77" i="1"/>
  <c r="K77" i="1"/>
  <c r="G62" i="1" l="1"/>
  <c r="F62" i="1"/>
  <c r="E62" i="1"/>
  <c r="D62" i="1"/>
  <c r="G46" i="1" l="1"/>
  <c r="F46" i="1"/>
  <c r="E46" i="1"/>
  <c r="D46" i="1"/>
  <c r="H33" i="1"/>
  <c r="G33" i="1"/>
  <c r="F33" i="1"/>
  <c r="E33" i="1"/>
  <c r="D33" i="1"/>
  <c r="G19" i="1"/>
  <c r="F19" i="1"/>
  <c r="D19" i="1"/>
  <c r="K46" i="1" l="1"/>
  <c r="K62" i="1"/>
  <c r="K33" i="1"/>
  <c r="K19" i="1" l="1"/>
  <c r="K79" i="1" s="1"/>
  <c r="L79" i="1" s="1"/>
  <c r="K82" i="1" l="1"/>
  <c r="L82" i="1" s="1"/>
</calcChain>
</file>

<file path=xl/sharedStrings.xml><?xml version="1.0" encoding="utf-8"?>
<sst xmlns="http://schemas.openxmlformats.org/spreadsheetml/2006/main" count="149" uniqueCount="71">
  <si>
    <t>Организация:</t>
  </si>
  <si>
    <t>МБОУ "Приобская СОШ"</t>
  </si>
  <si>
    <t>Обед</t>
  </si>
  <si>
    <t>Гуляш из говядины</t>
  </si>
  <si>
    <t>Хлеб пшеничный</t>
  </si>
  <si>
    <t>Хлеб ржаной</t>
  </si>
  <si>
    <t>Всего за Обед</t>
  </si>
  <si>
    <t>Каша гречневая рассыпчатая</t>
  </si>
  <si>
    <t>Макароны отварные</t>
  </si>
  <si>
    <t>№ рецептуры</t>
  </si>
  <si>
    <t>Наименование  блюда</t>
  </si>
  <si>
    <t xml:space="preserve">№ Технологической карты </t>
  </si>
  <si>
    <t>54-4г-2020</t>
  </si>
  <si>
    <t>Пром</t>
  </si>
  <si>
    <t>54-2з-2020</t>
  </si>
  <si>
    <t>54-7с-2020</t>
  </si>
  <si>
    <t>Суп картофельный с макаронными изделиями</t>
  </si>
  <si>
    <t>54-3с-2020</t>
  </si>
  <si>
    <t>54-1г-2020</t>
  </si>
  <si>
    <t>12-18 лет</t>
  </si>
  <si>
    <t>7-11 лет</t>
  </si>
  <si>
    <t>БЕЛКИ</t>
  </si>
  <si>
    <t>ЖИРЫ</t>
  </si>
  <si>
    <t>УГЛЕВОДЫ</t>
  </si>
  <si>
    <t>К КАЛ</t>
  </si>
  <si>
    <t>ЦЕНА</t>
  </si>
  <si>
    <t>ВЫХОД (г )</t>
  </si>
  <si>
    <t xml:space="preserve">Рыба тушенная в томате с овощами </t>
  </si>
  <si>
    <t>250</t>
  </si>
  <si>
    <t>54-2м-2020</t>
  </si>
  <si>
    <t>Рассольник "Ленинградский"</t>
  </si>
  <si>
    <t>54-11г-2020</t>
  </si>
  <si>
    <t>Пюре картофельное</t>
  </si>
  <si>
    <t xml:space="preserve"> Напиток лимонный</t>
  </si>
  <si>
    <t>Огурец свежий  порционный</t>
  </si>
  <si>
    <t>54-3з-2020</t>
  </si>
  <si>
    <t xml:space="preserve"> Помидор свежий порционный</t>
  </si>
  <si>
    <t>54-10м-2020</t>
  </si>
  <si>
    <t>Апельсин</t>
  </si>
  <si>
    <t>54-8с-2020</t>
  </si>
  <si>
    <t>Суп картофельный с горохом</t>
  </si>
  <si>
    <t>Сок фруктовый</t>
  </si>
  <si>
    <t>ДЕНЬ 6-ЫЙ</t>
  </si>
  <si>
    <t>ДЕНЬ 7-ЫЙ</t>
  </si>
  <si>
    <t>ДЕНЬ 8-ЫЙ</t>
  </si>
  <si>
    <t>ДЕНЬ 9-ЫЙ</t>
  </si>
  <si>
    <t>ДЕНЬ 10-ЫЙ</t>
  </si>
  <si>
    <t>54-1с-2020</t>
  </si>
  <si>
    <t>Щи из свежей капусты со сметаной</t>
  </si>
  <si>
    <t>Икра свекольная</t>
  </si>
  <si>
    <t>Курица  тушеная с овощами</t>
  </si>
  <si>
    <t>54-25м-2020</t>
  </si>
  <si>
    <t>Салат из солёных огурцов с луком</t>
  </si>
  <si>
    <t xml:space="preserve">Суп крестьянский с крупой </t>
  </si>
  <si>
    <t>54-10с-2020</t>
  </si>
  <si>
    <t>Жаркое по-домашнему</t>
  </si>
  <si>
    <t>54-6хн-2020</t>
  </si>
  <si>
    <t>Напиток из вишни</t>
  </si>
  <si>
    <t xml:space="preserve">Котлеты или биточки особые мясные </t>
  </si>
  <si>
    <t xml:space="preserve">Капуста тушеная </t>
  </si>
  <si>
    <t>54-2хн-2020</t>
  </si>
  <si>
    <t xml:space="preserve">Компот из сухофруктов  </t>
  </si>
  <si>
    <t>цена</t>
  </si>
  <si>
    <t>Меню и пищевая ценность приготовляемых блюд</t>
  </si>
  <si>
    <t>Категория:</t>
  </si>
  <si>
    <t>Учащиеся  обед 105 руб</t>
  </si>
  <si>
    <t>260</t>
  </si>
  <si>
    <t>130</t>
  </si>
  <si>
    <t xml:space="preserve">                                      ИТОГО ЗА ПЕРИОД :</t>
  </si>
  <si>
    <t xml:space="preserve">                       Среднее значение за период:</t>
  </si>
  <si>
    <t>Сок фруктовый 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</si>
</sst>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0"/>
    <numFmt numFmtId="166" formatCode="0.0"/>
    <numFmt numFmtId="167" formatCode="0.###"/>
    <numFmt numFmtId="168" formatCode="0.##"/>
    <numFmt numFmtId="169" formatCode="0.#############"/>
  </numFmts>
  <fonts count="21" x14ac:knownFonts="1">
    <font>
      <sz val="8"/>
      <name val="Arial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20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name val="Arial"/>
      <family val="2"/>
      <charset val="204"/>
    </font>
    <font>
      <i/>
      <sz val="28"/>
      <name val="Arial"/>
      <family val="2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rgb="FFFCE5BC"/>
        <bgColor auto="1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167" fontId="5" fillId="0" borderId="17" xfId="0" applyNumberFormat="1" applyFont="1" applyBorder="1"/>
    <xf numFmtId="2" fontId="3" fillId="0" borderId="6" xfId="0" applyNumberFormat="1" applyFont="1" applyBorder="1"/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/>
    <xf numFmtId="2" fontId="5" fillId="0" borderId="14" xfId="0" applyNumberFormat="1" applyFont="1" applyBorder="1"/>
    <xf numFmtId="2" fontId="5" fillId="0" borderId="24" xfId="0" applyNumberFormat="1" applyFont="1" applyBorder="1"/>
    <xf numFmtId="2" fontId="5" fillId="0" borderId="7" xfId="0" applyNumberFormat="1" applyFont="1" applyBorder="1"/>
    <xf numFmtId="0" fontId="3" fillId="0" borderId="10" xfId="0" applyFont="1" applyBorder="1" applyAlignment="1">
      <alignment horizontal="left" wrapText="1"/>
    </xf>
    <xf numFmtId="2" fontId="5" fillId="0" borderId="4" xfId="0" applyNumberFormat="1" applyFont="1" applyBorder="1"/>
    <xf numFmtId="2" fontId="5" fillId="0" borderId="25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169" fontId="5" fillId="0" borderId="17" xfId="0" applyNumberFormat="1" applyFont="1" applyBorder="1" applyAlignment="1">
      <alignment horizontal="right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2" fontId="4" fillId="4" borderId="14" xfId="0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4" fontId="4" fillId="4" borderId="6" xfId="0" applyNumberFormat="1" applyFont="1" applyFill="1" applyBorder="1" applyAlignment="1">
      <alignment horizontal="right"/>
    </xf>
    <xf numFmtId="165" fontId="4" fillId="4" borderId="6" xfId="0" applyNumberFormat="1" applyFont="1" applyFill="1" applyBorder="1" applyAlignment="1">
      <alignment horizontal="right"/>
    </xf>
    <xf numFmtId="0" fontId="12" fillId="4" borderId="14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2" fontId="7" fillId="4" borderId="6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center"/>
    </xf>
    <xf numFmtId="2" fontId="7" fillId="4" borderId="14" xfId="0" applyNumberFormat="1" applyFont="1" applyFill="1" applyBorder="1"/>
    <xf numFmtId="2" fontId="7" fillId="4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23" xfId="0" applyFont="1" applyFill="1" applyBorder="1"/>
    <xf numFmtId="0" fontId="7" fillId="4" borderId="14" xfId="0" applyFont="1" applyFill="1" applyBorder="1" applyAlignment="1">
      <alignment wrapText="1"/>
    </xf>
    <xf numFmtId="1" fontId="7" fillId="4" borderId="14" xfId="0" applyNumberFormat="1" applyFont="1" applyFill="1" applyBorder="1" applyAlignment="1">
      <alignment horizontal="right"/>
    </xf>
    <xf numFmtId="2" fontId="7" fillId="4" borderId="14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>
      <alignment horizontal="right"/>
    </xf>
    <xf numFmtId="2" fontId="7" fillId="4" borderId="4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7" fillId="4" borderId="6" xfId="0" applyFont="1" applyFill="1" applyBorder="1"/>
    <xf numFmtId="1" fontId="14" fillId="4" borderId="6" xfId="0" applyNumberFormat="1" applyFont="1" applyFill="1" applyBorder="1" applyAlignment="1">
      <alignment horizontal="right"/>
    </xf>
    <xf numFmtId="2" fontId="14" fillId="4" borderId="6" xfId="0" applyNumberFormat="1" applyFont="1" applyFill="1" applyBorder="1" applyAlignment="1">
      <alignment horizontal="right"/>
    </xf>
    <xf numFmtId="0" fontId="15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49" fontId="7" fillId="4" borderId="14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4" fontId="7" fillId="4" borderId="6" xfId="0" applyNumberFormat="1" applyFont="1" applyFill="1" applyBorder="1" applyAlignment="1">
      <alignment horizontal="right"/>
    </xf>
    <xf numFmtId="0" fontId="14" fillId="4" borderId="23" xfId="0" applyFont="1" applyFill="1" applyBorder="1"/>
    <xf numFmtId="0" fontId="14" fillId="4" borderId="14" xfId="0" applyFont="1" applyFill="1" applyBorder="1" applyAlignment="1">
      <alignment wrapText="1"/>
    </xf>
    <xf numFmtId="167" fontId="7" fillId="4" borderId="14" xfId="0" applyNumberFormat="1" applyFont="1" applyFill="1" applyBorder="1" applyAlignment="1">
      <alignment horizontal="right"/>
    </xf>
    <xf numFmtId="1" fontId="7" fillId="4" borderId="6" xfId="0" applyNumberFormat="1" applyFont="1" applyFill="1" applyBorder="1"/>
    <xf numFmtId="2" fontId="7" fillId="4" borderId="6" xfId="0" applyNumberFormat="1" applyFont="1" applyFill="1" applyBorder="1"/>
    <xf numFmtId="0" fontId="7" fillId="4" borderId="6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horizontal="right"/>
    </xf>
    <xf numFmtId="0" fontId="14" fillId="4" borderId="6" xfId="0" applyFont="1" applyFill="1" applyBorder="1"/>
    <xf numFmtId="2" fontId="14" fillId="4" borderId="6" xfId="0" applyNumberFormat="1" applyFont="1" applyFill="1" applyBorder="1"/>
    <xf numFmtId="2" fontId="4" fillId="4" borderId="6" xfId="0" applyNumberFormat="1" applyFont="1" applyFill="1" applyBorder="1"/>
    <xf numFmtId="0" fontId="7" fillId="4" borderId="14" xfId="0" applyFont="1" applyFill="1" applyBorder="1"/>
    <xf numFmtId="0" fontId="7" fillId="4" borderId="7" xfId="0" applyFont="1" applyFill="1" applyBorder="1"/>
    <xf numFmtId="168" fontId="7" fillId="4" borderId="6" xfId="0" applyNumberFormat="1" applyFont="1" applyFill="1" applyBorder="1"/>
    <xf numFmtId="2" fontId="7" fillId="4" borderId="10" xfId="0" applyNumberFormat="1" applyFont="1" applyFill="1" applyBorder="1"/>
    <xf numFmtId="166" fontId="14" fillId="4" borderId="6" xfId="0" applyNumberFormat="1" applyFont="1" applyFill="1" applyBorder="1"/>
    <xf numFmtId="0" fontId="14" fillId="4" borderId="14" xfId="0" applyFont="1" applyFill="1" applyBorder="1"/>
    <xf numFmtId="164" fontId="4" fillId="4" borderId="6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left"/>
    </xf>
    <xf numFmtId="2" fontId="14" fillId="4" borderId="31" xfId="0" applyNumberFormat="1" applyFont="1" applyFill="1" applyBorder="1"/>
    <xf numFmtId="2" fontId="14" fillId="4" borderId="14" xfId="0" applyNumberFormat="1" applyFont="1" applyFill="1" applyBorder="1"/>
    <xf numFmtId="167" fontId="7" fillId="4" borderId="14" xfId="0" applyNumberFormat="1" applyFont="1" applyFill="1" applyBorder="1" applyAlignment="1">
      <alignment horizontal="center"/>
    </xf>
    <xf numFmtId="1" fontId="7" fillId="4" borderId="14" xfId="0" applyNumberFormat="1" applyFont="1" applyFill="1" applyBorder="1"/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7" fillId="4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2" fontId="7" fillId="4" borderId="8" xfId="0" applyNumberFormat="1" applyFont="1" applyFill="1" applyBorder="1"/>
    <xf numFmtId="0" fontId="14" fillId="4" borderId="4" xfId="0" applyFont="1" applyFill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6" fillId="4" borderId="1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left"/>
    </xf>
    <xf numFmtId="0" fontId="7" fillId="4" borderId="27" xfId="0" applyFont="1" applyFill="1" applyBorder="1" applyAlignment="1">
      <alignment wrapText="1"/>
    </xf>
    <xf numFmtId="1" fontId="7" fillId="4" borderId="27" xfId="0" applyNumberFormat="1" applyFont="1" applyFill="1" applyBorder="1" applyAlignment="1">
      <alignment horizontal="right"/>
    </xf>
    <xf numFmtId="2" fontId="7" fillId="4" borderId="27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0" fillId="0" borderId="7" xfId="0" applyBorder="1"/>
    <xf numFmtId="0" fontId="3" fillId="0" borderId="38" xfId="0" applyFont="1" applyBorder="1" applyAlignment="1">
      <alignment horizontal="left"/>
    </xf>
    <xf numFmtId="2" fontId="2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4" borderId="14" xfId="0" applyFont="1" applyFill="1" applyBorder="1" applyAlignment="1">
      <alignment horizontal="right"/>
    </xf>
    <xf numFmtId="0" fontId="13" fillId="4" borderId="3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8" fillId="0" borderId="34" xfId="0" applyFont="1" applyBorder="1" applyAlignment="1">
      <alignment horizontal="right" indent="2"/>
    </xf>
    <xf numFmtId="4" fontId="18" fillId="0" borderId="34" xfId="0" applyNumberFormat="1" applyFont="1" applyBorder="1" applyAlignment="1">
      <alignment horizontal="right" indent="2"/>
    </xf>
    <xf numFmtId="4" fontId="18" fillId="0" borderId="35" xfId="0" applyNumberFormat="1" applyFont="1" applyBorder="1" applyAlignment="1">
      <alignment horizontal="right" indent="2"/>
    </xf>
    <xf numFmtId="0" fontId="8" fillId="0" borderId="15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3" fillId="4" borderId="33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8" fillId="0" borderId="15" xfId="0" applyFont="1" applyBorder="1"/>
    <xf numFmtId="0" fontId="18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87"/>
  <sheetViews>
    <sheetView tabSelected="1" view="pageBreakPreview" topLeftCell="A70" zoomScale="62" zoomScaleSheetLayoutView="62" workbookViewId="0">
      <selection activeCell="H71" sqref="H71:H76"/>
    </sheetView>
  </sheetViews>
  <sheetFormatPr defaultColWidth="10.5" defaultRowHeight="11.45" customHeight="1" x14ac:dyDescent="0.2"/>
  <cols>
    <col min="1" max="1" width="34.83203125" style="1" bestFit="1" customWidth="1"/>
    <col min="2" max="2" width="91.33203125" style="1" bestFit="1" customWidth="1"/>
    <col min="3" max="3" width="21.83203125" style="1" bestFit="1" customWidth="1"/>
    <col min="4" max="4" width="22.1640625" style="1" customWidth="1"/>
    <col min="5" max="5" width="27.6640625" style="1" customWidth="1"/>
    <col min="6" max="7" width="26" style="1" customWidth="1"/>
    <col min="8" max="8" width="25.5" style="1" customWidth="1"/>
    <col min="9" max="9" width="0.33203125" style="1" hidden="1" customWidth="1"/>
    <col min="10" max="10" width="27.6640625" style="1" hidden="1" customWidth="1"/>
    <col min="11" max="11" width="4.6640625" style="1" hidden="1" customWidth="1"/>
    <col min="12" max="12" width="23.33203125" style="1" hidden="1" customWidth="1"/>
    <col min="13" max="13" width="0.5" customWidth="1"/>
    <col min="14" max="15" width="10.5" hidden="1" customWidth="1"/>
    <col min="16" max="16" width="8.6640625" hidden="1" customWidth="1"/>
  </cols>
  <sheetData>
    <row r="1" spans="1:12" s="12" customFormat="1" ht="29.25" customHeight="1" x14ac:dyDescent="0.35">
      <c r="A1" s="139"/>
      <c r="B1" s="140"/>
      <c r="C1" s="140"/>
      <c r="D1" s="141"/>
      <c r="E1" s="11"/>
      <c r="F1" s="11"/>
      <c r="G1" s="11"/>
      <c r="H1" s="11"/>
      <c r="I1" s="11"/>
      <c r="J1" s="11"/>
      <c r="K1" s="11"/>
      <c r="L1" s="11"/>
    </row>
    <row r="2" spans="1:12" ht="39" hidden="1" customHeight="1" x14ac:dyDescent="0.3">
      <c r="A2" s="13" t="s">
        <v>0</v>
      </c>
      <c r="B2" s="1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75" hidden="1" customHeight="1" x14ac:dyDescent="0.3">
      <c r="A3" s="14"/>
      <c r="B3" s="16"/>
      <c r="C3" s="5"/>
      <c r="D3" s="142"/>
      <c r="E3" s="142"/>
      <c r="F3" s="142"/>
      <c r="G3" s="5"/>
      <c r="H3" s="35"/>
      <c r="I3" s="35"/>
      <c r="J3" s="35"/>
      <c r="K3" s="5"/>
      <c r="L3" s="5"/>
    </row>
    <row r="4" spans="1:12" ht="1.5" customHeight="1" x14ac:dyDescent="0.25">
      <c r="A4" s="5"/>
      <c r="B4" s="5"/>
      <c r="C4" s="5"/>
      <c r="D4" s="5"/>
      <c r="E4" s="5"/>
      <c r="F4" s="5"/>
      <c r="G4" s="5"/>
      <c r="H4" s="35"/>
      <c r="I4" s="35"/>
      <c r="J4" s="35"/>
      <c r="K4" s="5"/>
      <c r="L4" s="5"/>
    </row>
    <row r="5" spans="1:12" ht="42.75" customHeight="1" x14ac:dyDescent="0.4">
      <c r="A5" s="147" t="s">
        <v>63</v>
      </c>
      <c r="B5" s="148"/>
      <c r="C5" s="148"/>
      <c r="D5" s="5"/>
      <c r="E5" s="5"/>
      <c r="F5" s="5"/>
      <c r="G5" s="5"/>
      <c r="H5" s="35"/>
      <c r="I5" s="35"/>
      <c r="J5" s="35"/>
      <c r="K5" s="5"/>
      <c r="L5" s="5"/>
    </row>
    <row r="6" spans="1:12" ht="38.25" customHeight="1" x14ac:dyDescent="0.4">
      <c r="A6" s="109" t="s">
        <v>0</v>
      </c>
      <c r="B6" s="101" t="s">
        <v>1</v>
      </c>
      <c r="C6" s="5"/>
      <c r="D6" s="5"/>
      <c r="E6" s="5"/>
      <c r="F6" s="5"/>
      <c r="G6" s="5"/>
      <c r="H6" s="35"/>
      <c r="I6" s="35"/>
      <c r="J6" s="35"/>
      <c r="K6" s="5"/>
      <c r="L6" s="5"/>
    </row>
    <row r="7" spans="1:12" ht="39.75" customHeight="1" x14ac:dyDescent="0.4">
      <c r="A7" s="109" t="s">
        <v>64</v>
      </c>
      <c r="B7" s="109" t="s">
        <v>65</v>
      </c>
      <c r="C7" s="5"/>
      <c r="D7" s="5"/>
      <c r="E7" s="5"/>
      <c r="F7" s="5"/>
      <c r="G7" s="5"/>
      <c r="H7" s="35"/>
      <c r="I7" s="35"/>
      <c r="J7" s="35"/>
      <c r="K7" s="5"/>
      <c r="L7" s="5"/>
    </row>
    <row r="8" spans="1:12" ht="42.75" customHeight="1" x14ac:dyDescent="0.4">
      <c r="A8" s="143" t="s">
        <v>42</v>
      </c>
      <c r="B8" s="144"/>
      <c r="C8" s="5"/>
      <c r="D8" s="5"/>
      <c r="E8" s="5"/>
      <c r="F8" s="5"/>
      <c r="G8" s="5"/>
      <c r="H8" s="35"/>
      <c r="I8" s="35"/>
      <c r="J8" s="35"/>
      <c r="K8" s="5"/>
      <c r="L8" s="5"/>
    </row>
    <row r="9" spans="1:12" s="2" customFormat="1" ht="18" customHeight="1" x14ac:dyDescent="0.2">
      <c r="A9" s="146" t="s">
        <v>9</v>
      </c>
      <c r="B9" s="145" t="s">
        <v>10</v>
      </c>
      <c r="C9" s="105" t="s">
        <v>26</v>
      </c>
      <c r="D9" s="110" t="s">
        <v>21</v>
      </c>
      <c r="E9" s="110" t="s">
        <v>22</v>
      </c>
      <c r="F9" s="111" t="s">
        <v>23</v>
      </c>
      <c r="G9" s="112" t="s">
        <v>24</v>
      </c>
      <c r="H9" s="93" t="s">
        <v>62</v>
      </c>
      <c r="I9" s="153" t="s">
        <v>25</v>
      </c>
      <c r="J9" s="154"/>
      <c r="K9" s="149"/>
      <c r="L9" s="151"/>
    </row>
    <row r="10" spans="1:12" s="3" customFormat="1" ht="36" customHeight="1" x14ac:dyDescent="0.2">
      <c r="A10" s="146"/>
      <c r="B10" s="145"/>
      <c r="C10" s="104"/>
      <c r="D10" s="106"/>
      <c r="E10" s="104"/>
      <c r="F10" s="92"/>
      <c r="G10" s="104"/>
      <c r="H10" s="107"/>
      <c r="I10" s="92" t="s">
        <v>20</v>
      </c>
      <c r="J10" s="93" t="s">
        <v>19</v>
      </c>
      <c r="K10" s="150"/>
      <c r="L10" s="152"/>
    </row>
    <row r="11" spans="1:12" ht="37.5" customHeight="1" x14ac:dyDescent="0.35">
      <c r="A11" s="160" t="s">
        <v>2</v>
      </c>
      <c r="B11" s="161"/>
      <c r="C11" s="161"/>
      <c r="D11" s="161"/>
      <c r="E11" s="161"/>
      <c r="F11" s="161"/>
      <c r="G11" s="161"/>
      <c r="H11" s="161"/>
      <c r="I11" s="59"/>
      <c r="J11" s="37"/>
      <c r="K11" s="6"/>
      <c r="L11" s="7"/>
    </row>
    <row r="12" spans="1:12" ht="31.5" customHeight="1" x14ac:dyDescent="0.3">
      <c r="A12" s="60" t="s">
        <v>35</v>
      </c>
      <c r="B12" s="60" t="s">
        <v>36</v>
      </c>
      <c r="C12" s="61">
        <v>30</v>
      </c>
      <c r="D12" s="62">
        <v>0.2</v>
      </c>
      <c r="E12" s="62">
        <v>0</v>
      </c>
      <c r="F12" s="62">
        <v>1.1200000000000001</v>
      </c>
      <c r="G12" s="62">
        <v>3.85</v>
      </c>
      <c r="H12" s="62">
        <v>6.3</v>
      </c>
      <c r="I12" s="63"/>
      <c r="J12" s="63"/>
      <c r="K12" s="20">
        <v>12.39</v>
      </c>
      <c r="L12" s="10"/>
    </row>
    <row r="13" spans="1:12" ht="36.75" customHeight="1" x14ac:dyDescent="0.3">
      <c r="A13" s="64" t="s">
        <v>47</v>
      </c>
      <c r="B13" s="54" t="s">
        <v>48</v>
      </c>
      <c r="C13" s="51" t="s">
        <v>66</v>
      </c>
      <c r="D13" s="56">
        <v>3.68</v>
      </c>
      <c r="E13" s="44">
        <v>4.88</v>
      </c>
      <c r="F13" s="66">
        <v>4.5599999999999996</v>
      </c>
      <c r="G13" s="67">
        <v>77.88</v>
      </c>
      <c r="H13" s="67">
        <v>26.94</v>
      </c>
      <c r="I13" s="40"/>
      <c r="J13" s="40"/>
      <c r="K13" s="20">
        <v>30.75</v>
      </c>
      <c r="L13" s="10"/>
    </row>
    <row r="14" spans="1:12" ht="29.25" customHeight="1" x14ac:dyDescent="0.3">
      <c r="A14" s="68" t="s">
        <v>29</v>
      </c>
      <c r="B14" s="69" t="s">
        <v>3</v>
      </c>
      <c r="C14" s="65" t="s">
        <v>67</v>
      </c>
      <c r="D14" s="56">
        <v>13.5</v>
      </c>
      <c r="E14" s="62">
        <v>13.5</v>
      </c>
      <c r="F14" s="62">
        <v>3.1</v>
      </c>
      <c r="G14" s="62">
        <v>188.9</v>
      </c>
      <c r="H14" s="62">
        <v>53.31</v>
      </c>
      <c r="I14" s="40"/>
      <c r="J14" s="40"/>
      <c r="K14" s="18">
        <v>42.18</v>
      </c>
      <c r="L14" s="10"/>
    </row>
    <row r="15" spans="1:12" ht="30" customHeight="1" x14ac:dyDescent="0.3">
      <c r="A15" s="49" t="s">
        <v>12</v>
      </c>
      <c r="B15" s="49" t="s">
        <v>7</v>
      </c>
      <c r="C15" s="55">
        <v>150</v>
      </c>
      <c r="D15" s="70">
        <v>6.83</v>
      </c>
      <c r="E15" s="82">
        <v>5.75</v>
      </c>
      <c r="F15" s="83">
        <v>29.92</v>
      </c>
      <c r="G15" s="83">
        <v>199.08</v>
      </c>
      <c r="H15" s="83">
        <v>14.67</v>
      </c>
      <c r="I15" s="40"/>
      <c r="J15" s="40"/>
      <c r="K15" s="18">
        <v>42.18</v>
      </c>
      <c r="L15" s="10"/>
    </row>
    <row r="16" spans="1:12" ht="29.25" customHeight="1" x14ac:dyDescent="0.3">
      <c r="A16" s="49" t="s">
        <v>13</v>
      </c>
      <c r="B16" s="49" t="s">
        <v>5</v>
      </c>
      <c r="C16" s="55">
        <v>35</v>
      </c>
      <c r="D16" s="70">
        <v>1.64</v>
      </c>
      <c r="E16" s="66">
        <v>0.26</v>
      </c>
      <c r="F16" s="66">
        <v>13.72</v>
      </c>
      <c r="G16" s="66">
        <v>65.08</v>
      </c>
      <c r="H16" s="66">
        <v>2.94</v>
      </c>
      <c r="I16" s="38"/>
      <c r="J16" s="38"/>
      <c r="K16" s="9">
        <v>9.92</v>
      </c>
      <c r="L16" s="10"/>
    </row>
    <row r="17" spans="1:12" ht="31.5" customHeight="1" x14ac:dyDescent="0.3">
      <c r="A17" s="49" t="s">
        <v>13</v>
      </c>
      <c r="B17" s="49" t="s">
        <v>4</v>
      </c>
      <c r="C17" s="71">
        <v>30</v>
      </c>
      <c r="D17" s="72">
        <v>2</v>
      </c>
      <c r="E17" s="72">
        <v>0.4</v>
      </c>
      <c r="F17" s="44">
        <v>11.9</v>
      </c>
      <c r="G17" s="44">
        <v>58.7</v>
      </c>
      <c r="H17" s="44">
        <v>2.58</v>
      </c>
      <c r="I17" s="66"/>
      <c r="J17" s="66"/>
      <c r="K17" s="17">
        <v>2.2799999999999998</v>
      </c>
      <c r="L17" s="10"/>
    </row>
    <row r="18" spans="1:12" ht="31.5" customHeight="1" x14ac:dyDescent="0.3">
      <c r="A18" s="49">
        <v>293</v>
      </c>
      <c r="B18" s="49" t="s">
        <v>41</v>
      </c>
      <c r="C18" s="71">
        <v>200</v>
      </c>
      <c r="D18" s="72">
        <v>1</v>
      </c>
      <c r="E18" s="72">
        <v>0</v>
      </c>
      <c r="F18" s="44">
        <v>18.2</v>
      </c>
      <c r="G18" s="44">
        <v>76</v>
      </c>
      <c r="H18" s="44">
        <v>9</v>
      </c>
      <c r="I18" s="66"/>
      <c r="J18" s="66"/>
      <c r="K18" s="17">
        <v>2.19</v>
      </c>
      <c r="L18" s="10"/>
    </row>
    <row r="19" spans="1:12" s="4" customFormat="1" ht="24.75" customHeight="1" x14ac:dyDescent="0.3">
      <c r="A19" s="159" t="s">
        <v>6</v>
      </c>
      <c r="B19" s="159"/>
      <c r="C19" s="134">
        <f t="shared" ref="C19:H19" si="0">SUM(C12:C18)</f>
        <v>445</v>
      </c>
      <c r="D19" s="39">
        <f t="shared" si="0"/>
        <v>28.85</v>
      </c>
      <c r="E19" s="39">
        <f t="shared" si="0"/>
        <v>24.79</v>
      </c>
      <c r="F19" s="39">
        <f t="shared" si="0"/>
        <v>82.52000000000001</v>
      </c>
      <c r="G19" s="39">
        <f t="shared" si="0"/>
        <v>669.49000000000012</v>
      </c>
      <c r="H19" s="39">
        <f t="shared" si="0"/>
        <v>115.74000000000001</v>
      </c>
      <c r="I19" s="40"/>
      <c r="J19" s="40"/>
      <c r="K19" s="19" t="e">
        <f>K12+K13+K15+K16+K17+K18+#REF!</f>
        <v>#REF!</v>
      </c>
      <c r="L19" s="8"/>
    </row>
    <row r="20" spans="1:12" ht="11.1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5"/>
      <c r="L20" s="5"/>
    </row>
    <row r="21" spans="1:12" ht="26.25" customHeight="1" x14ac:dyDescent="0.3">
      <c r="A21" s="155" t="s">
        <v>43</v>
      </c>
      <c r="B21" s="156"/>
      <c r="C21" s="94"/>
      <c r="D21" s="94"/>
      <c r="E21" s="94"/>
      <c r="F21" s="94"/>
      <c r="G21" s="94"/>
      <c r="H21" s="94"/>
      <c r="I21" s="94"/>
      <c r="J21" s="94"/>
      <c r="K21" s="5"/>
      <c r="L21" s="5"/>
    </row>
    <row r="22" spans="1:12" ht="6.75" customHeight="1" x14ac:dyDescent="0.3">
      <c r="A22" s="157"/>
      <c r="B22" s="158"/>
      <c r="C22" s="94"/>
      <c r="D22" s="94"/>
      <c r="E22" s="94"/>
      <c r="F22" s="94"/>
      <c r="G22" s="94"/>
      <c r="H22" s="94"/>
      <c r="I22" s="94"/>
      <c r="J22" s="94"/>
      <c r="K22" s="5"/>
      <c r="L22" s="5"/>
    </row>
    <row r="23" spans="1:12" s="2" customFormat="1" ht="42.75" customHeight="1" x14ac:dyDescent="0.2">
      <c r="A23" s="95" t="s">
        <v>9</v>
      </c>
      <c r="B23" s="41" t="s">
        <v>10</v>
      </c>
      <c r="C23" s="113" t="s">
        <v>26</v>
      </c>
      <c r="D23" s="112" t="s">
        <v>21</v>
      </c>
      <c r="E23" s="114" t="s">
        <v>22</v>
      </c>
      <c r="F23" s="115" t="s">
        <v>23</v>
      </c>
      <c r="G23" s="112" t="s">
        <v>24</v>
      </c>
      <c r="H23" s="102" t="s">
        <v>62</v>
      </c>
      <c r="I23" s="153" t="s">
        <v>25</v>
      </c>
      <c r="J23" s="154"/>
      <c r="K23" s="33"/>
      <c r="L23" s="151" t="s">
        <v>11</v>
      </c>
    </row>
    <row r="24" spans="1:12" s="3" customFormat="1" ht="30.75" customHeight="1" x14ac:dyDescent="0.2">
      <c r="A24" s="95"/>
      <c r="B24" s="41"/>
      <c r="C24" s="92"/>
      <c r="D24" s="106"/>
      <c r="E24" s="92"/>
      <c r="F24" s="92"/>
      <c r="G24" s="104"/>
      <c r="H24" s="93"/>
      <c r="I24" s="92" t="s">
        <v>20</v>
      </c>
      <c r="J24" s="93" t="s">
        <v>19</v>
      </c>
      <c r="K24" s="34"/>
      <c r="L24" s="152"/>
    </row>
    <row r="25" spans="1:12" ht="39.75" customHeight="1" x14ac:dyDescent="0.35">
      <c r="A25" s="162" t="s">
        <v>2</v>
      </c>
      <c r="B25" s="163"/>
      <c r="C25" s="163"/>
      <c r="D25" s="163"/>
      <c r="E25" s="163"/>
      <c r="F25" s="163"/>
      <c r="G25" s="163"/>
      <c r="H25" s="163"/>
      <c r="I25" s="37"/>
      <c r="J25" s="37"/>
      <c r="K25" s="6"/>
      <c r="L25" s="7"/>
    </row>
    <row r="26" spans="1:12" ht="30" customHeight="1" x14ac:dyDescent="0.3">
      <c r="A26" s="49" t="s">
        <v>14</v>
      </c>
      <c r="B26" s="73" t="s">
        <v>34</v>
      </c>
      <c r="C26" s="57">
        <v>30</v>
      </c>
      <c r="D26" s="44">
        <v>0.27</v>
      </c>
      <c r="E26" s="44">
        <v>0.05</v>
      </c>
      <c r="F26" s="44">
        <v>0.5</v>
      </c>
      <c r="G26" s="66">
        <v>5.08</v>
      </c>
      <c r="H26" s="66">
        <v>5.55</v>
      </c>
      <c r="I26" s="40"/>
      <c r="J26" s="40"/>
      <c r="K26" s="20">
        <v>16.88</v>
      </c>
      <c r="L26" s="10"/>
    </row>
    <row r="27" spans="1:12" ht="44.1" customHeight="1" x14ac:dyDescent="0.3">
      <c r="A27" s="49" t="s">
        <v>39</v>
      </c>
      <c r="B27" s="54" t="s">
        <v>40</v>
      </c>
      <c r="C27" s="71">
        <v>250</v>
      </c>
      <c r="D27" s="72">
        <v>6.7</v>
      </c>
      <c r="E27" s="72">
        <v>4.5999999999999996</v>
      </c>
      <c r="F27" s="72">
        <v>16.3</v>
      </c>
      <c r="G27" s="72">
        <v>133.1</v>
      </c>
      <c r="H27" s="72">
        <v>10.86</v>
      </c>
      <c r="I27" s="77"/>
      <c r="J27" s="38"/>
      <c r="K27" s="9">
        <v>21.19</v>
      </c>
      <c r="L27" s="10"/>
    </row>
    <row r="28" spans="1:12" s="24" customFormat="1" ht="33" customHeight="1" x14ac:dyDescent="0.3">
      <c r="A28" s="49" t="s">
        <v>18</v>
      </c>
      <c r="B28" s="73" t="s">
        <v>27</v>
      </c>
      <c r="C28" s="127">
        <v>140</v>
      </c>
      <c r="D28" s="70">
        <v>14.49</v>
      </c>
      <c r="E28" s="75">
        <v>10.17</v>
      </c>
      <c r="F28" s="75">
        <v>5.67</v>
      </c>
      <c r="G28" s="75">
        <v>141.80000000000001</v>
      </c>
      <c r="H28" s="75">
        <v>32.11</v>
      </c>
      <c r="I28" s="78"/>
      <c r="J28" s="79"/>
      <c r="K28" s="26">
        <v>16.8</v>
      </c>
    </row>
    <row r="29" spans="1:12" ht="33" customHeight="1" x14ac:dyDescent="0.3">
      <c r="A29" s="49" t="s">
        <v>31</v>
      </c>
      <c r="B29" s="49" t="s">
        <v>32</v>
      </c>
      <c r="C29" s="71">
        <v>200</v>
      </c>
      <c r="D29" s="80">
        <v>4.55</v>
      </c>
      <c r="E29" s="72">
        <v>9</v>
      </c>
      <c r="F29" s="78">
        <v>29.32</v>
      </c>
      <c r="G29" s="46">
        <v>216</v>
      </c>
      <c r="H29" s="46">
        <v>14.34</v>
      </c>
      <c r="I29" s="48"/>
      <c r="J29" s="38"/>
      <c r="K29" s="9">
        <v>12.87</v>
      </c>
      <c r="L29" s="10"/>
    </row>
    <row r="30" spans="1:12" ht="32.25" customHeight="1" x14ac:dyDescent="0.3">
      <c r="A30" s="49" t="s">
        <v>13</v>
      </c>
      <c r="B30" s="49" t="s">
        <v>5</v>
      </c>
      <c r="C30" s="55">
        <v>35</v>
      </c>
      <c r="D30" s="70">
        <v>1.64</v>
      </c>
      <c r="E30" s="66">
        <v>0.26</v>
      </c>
      <c r="F30" s="66">
        <v>13.72</v>
      </c>
      <c r="G30" s="66">
        <v>65.08</v>
      </c>
      <c r="H30" s="66">
        <v>2.94</v>
      </c>
      <c r="I30" s="66"/>
      <c r="J30" s="66"/>
      <c r="K30" s="17">
        <v>2.2799999999999998</v>
      </c>
      <c r="L30" s="10"/>
    </row>
    <row r="31" spans="1:12" ht="42.75" customHeight="1" x14ac:dyDescent="0.3">
      <c r="A31" s="49" t="s">
        <v>13</v>
      </c>
      <c r="B31" s="49" t="s">
        <v>4</v>
      </c>
      <c r="C31" s="71">
        <v>30</v>
      </c>
      <c r="D31" s="72">
        <v>2</v>
      </c>
      <c r="E31" s="72">
        <v>0.4</v>
      </c>
      <c r="F31" s="44">
        <v>11.9</v>
      </c>
      <c r="G31" s="44">
        <v>58.7</v>
      </c>
      <c r="H31" s="44">
        <v>2.58</v>
      </c>
      <c r="I31" s="66"/>
      <c r="J31" s="66"/>
      <c r="K31" s="17">
        <v>2.19</v>
      </c>
      <c r="L31" s="10"/>
    </row>
    <row r="32" spans="1:12" ht="41.25" customHeight="1" x14ac:dyDescent="0.3">
      <c r="A32" s="49">
        <v>295</v>
      </c>
      <c r="B32" s="54" t="s">
        <v>33</v>
      </c>
      <c r="C32" s="55">
        <v>200</v>
      </c>
      <c r="D32" s="70">
        <v>0.2</v>
      </c>
      <c r="E32" s="81">
        <v>0</v>
      </c>
      <c r="F32" s="44">
        <v>19.8</v>
      </c>
      <c r="G32" s="44">
        <v>77</v>
      </c>
      <c r="H32" s="44">
        <v>7.75</v>
      </c>
      <c r="I32" s="38"/>
      <c r="J32" s="38"/>
      <c r="K32" s="9">
        <v>3.71</v>
      </c>
      <c r="L32" s="10"/>
    </row>
    <row r="33" spans="1:12" s="4" customFormat="1" ht="30" customHeight="1" x14ac:dyDescent="0.3">
      <c r="A33" s="159" t="s">
        <v>6</v>
      </c>
      <c r="B33" s="159"/>
      <c r="C33" s="132">
        <f t="shared" ref="C33:H33" si="1">SUM(C26:C32)</f>
        <v>885</v>
      </c>
      <c r="D33" s="42">
        <f t="shared" si="1"/>
        <v>29.85</v>
      </c>
      <c r="E33" s="42">
        <f t="shared" si="1"/>
        <v>24.48</v>
      </c>
      <c r="F33" s="42">
        <f t="shared" si="1"/>
        <v>97.210000000000008</v>
      </c>
      <c r="G33" s="42">
        <f t="shared" si="1"/>
        <v>696.7600000000001</v>
      </c>
      <c r="H33" s="42">
        <f t="shared" si="1"/>
        <v>76.13</v>
      </c>
      <c r="I33" s="38"/>
      <c r="J33" s="38"/>
      <c r="K33" s="23">
        <f>K26+K27+K28+K29+K30+K31+K32</f>
        <v>75.92</v>
      </c>
      <c r="L33" s="8"/>
    </row>
    <row r="34" spans="1:12" ht="11.1" customHeight="1" x14ac:dyDescent="0.3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5"/>
      <c r="L34" s="5"/>
    </row>
    <row r="35" spans="1:12" ht="32.25" customHeight="1" x14ac:dyDescent="0.4">
      <c r="A35" s="148" t="s">
        <v>44</v>
      </c>
      <c r="B35" s="148"/>
      <c r="C35" s="94"/>
      <c r="D35" s="94"/>
      <c r="E35" s="94"/>
      <c r="F35" s="94"/>
      <c r="G35" s="94"/>
      <c r="H35" s="94"/>
      <c r="I35" s="94"/>
      <c r="J35" s="94"/>
      <c r="K35" s="5"/>
      <c r="L35" s="5"/>
    </row>
    <row r="36" spans="1:12" s="2" customFormat="1" ht="41.25" customHeight="1" x14ac:dyDescent="0.2">
      <c r="A36" s="146" t="s">
        <v>9</v>
      </c>
      <c r="B36" s="145" t="s">
        <v>10</v>
      </c>
      <c r="C36" s="113" t="s">
        <v>26</v>
      </c>
      <c r="D36" s="112" t="s">
        <v>21</v>
      </c>
      <c r="E36" s="114" t="s">
        <v>22</v>
      </c>
      <c r="F36" s="115" t="s">
        <v>23</v>
      </c>
      <c r="G36" s="112" t="s">
        <v>24</v>
      </c>
      <c r="H36" s="108" t="s">
        <v>62</v>
      </c>
      <c r="I36" s="153" t="s">
        <v>25</v>
      </c>
      <c r="J36" s="154"/>
      <c r="K36" s="33"/>
      <c r="L36" s="151" t="s">
        <v>11</v>
      </c>
    </row>
    <row r="37" spans="1:12" s="3" customFormat="1" ht="39.75" customHeight="1" x14ac:dyDescent="0.2">
      <c r="A37" s="146"/>
      <c r="B37" s="145"/>
      <c r="C37" s="92"/>
      <c r="D37" s="106"/>
      <c r="E37" s="92"/>
      <c r="F37" s="92"/>
      <c r="G37" s="104"/>
      <c r="H37" s="107"/>
      <c r="I37" s="92" t="s">
        <v>20</v>
      </c>
      <c r="J37" s="93" t="s">
        <v>19</v>
      </c>
      <c r="K37" s="34"/>
      <c r="L37" s="152"/>
    </row>
    <row r="38" spans="1:12" ht="33.75" customHeight="1" x14ac:dyDescent="0.35">
      <c r="A38" s="160" t="s">
        <v>2</v>
      </c>
      <c r="B38" s="161"/>
      <c r="C38" s="161"/>
      <c r="D38" s="161"/>
      <c r="E38" s="161"/>
      <c r="F38" s="161"/>
      <c r="G38" s="161"/>
      <c r="H38" s="161"/>
      <c r="I38" s="37"/>
      <c r="J38" s="37"/>
      <c r="K38" s="6"/>
      <c r="L38" s="7"/>
    </row>
    <row r="39" spans="1:12" ht="41.25" customHeight="1" x14ac:dyDescent="0.3">
      <c r="A39" s="60" t="s">
        <v>35</v>
      </c>
      <c r="B39" s="60" t="s">
        <v>36</v>
      </c>
      <c r="C39" s="61">
        <v>30</v>
      </c>
      <c r="D39" s="62">
        <v>0.2</v>
      </c>
      <c r="E39" s="62">
        <v>0</v>
      </c>
      <c r="F39" s="62">
        <v>1.1200000000000001</v>
      </c>
      <c r="G39" s="62">
        <v>3.85</v>
      </c>
      <c r="H39" s="62">
        <v>6.3</v>
      </c>
      <c r="I39" s="84"/>
      <c r="J39" s="84"/>
      <c r="K39" s="20">
        <v>12.39</v>
      </c>
      <c r="L39" s="10"/>
    </row>
    <row r="40" spans="1:12" ht="54.75" customHeight="1" x14ac:dyDescent="0.3">
      <c r="A40" s="64" t="s">
        <v>15</v>
      </c>
      <c r="B40" s="73" t="s">
        <v>16</v>
      </c>
      <c r="C40" s="65" t="s">
        <v>28</v>
      </c>
      <c r="D40" s="70">
        <v>6.45</v>
      </c>
      <c r="E40" s="85">
        <v>3.48</v>
      </c>
      <c r="F40" s="86">
        <v>23.13</v>
      </c>
      <c r="G40" s="86">
        <v>149.5</v>
      </c>
      <c r="H40" s="86">
        <v>22.58</v>
      </c>
      <c r="I40" s="84"/>
      <c r="J40" s="84"/>
      <c r="K40" s="20">
        <v>17.09</v>
      </c>
      <c r="L40" s="10"/>
    </row>
    <row r="41" spans="1:12" ht="36.75" customHeight="1" x14ac:dyDescent="0.3">
      <c r="A41" s="49">
        <v>452</v>
      </c>
      <c r="B41" s="50" t="s">
        <v>58</v>
      </c>
      <c r="C41" s="127">
        <v>80</v>
      </c>
      <c r="D41" s="56">
        <v>13</v>
      </c>
      <c r="E41" s="74">
        <v>16.87</v>
      </c>
      <c r="F41" s="74">
        <v>13.59</v>
      </c>
      <c r="G41" s="98">
        <v>274.77</v>
      </c>
      <c r="H41" s="98">
        <v>36.9</v>
      </c>
      <c r="I41" s="38"/>
      <c r="J41" s="38"/>
      <c r="K41" s="20">
        <v>36.43</v>
      </c>
      <c r="L41" s="10"/>
    </row>
    <row r="42" spans="1:12" ht="30.75" customHeight="1" x14ac:dyDescent="0.3">
      <c r="A42" s="53" t="s">
        <v>37</v>
      </c>
      <c r="B42" s="87" t="s">
        <v>59</v>
      </c>
      <c r="C42" s="74">
        <v>200</v>
      </c>
      <c r="D42" s="76">
        <v>21.9</v>
      </c>
      <c r="E42" s="76">
        <v>22.9</v>
      </c>
      <c r="F42" s="88">
        <v>13.3</v>
      </c>
      <c r="G42" s="89">
        <v>347.1</v>
      </c>
      <c r="H42" s="89">
        <v>21.7</v>
      </c>
      <c r="I42" s="38"/>
      <c r="J42" s="38"/>
      <c r="K42" s="20">
        <v>1.5</v>
      </c>
      <c r="L42" s="10"/>
    </row>
    <row r="43" spans="1:12" ht="33" customHeight="1" x14ac:dyDescent="0.3">
      <c r="A43" s="49" t="s">
        <v>13</v>
      </c>
      <c r="B43" s="49" t="s">
        <v>5</v>
      </c>
      <c r="C43" s="55">
        <v>35</v>
      </c>
      <c r="D43" s="70">
        <v>1.64</v>
      </c>
      <c r="E43" s="66">
        <v>0.26</v>
      </c>
      <c r="F43" s="66">
        <v>13.72</v>
      </c>
      <c r="G43" s="66">
        <v>65.08</v>
      </c>
      <c r="H43" s="66">
        <v>2.94</v>
      </c>
      <c r="I43" s="66"/>
      <c r="J43" s="66"/>
      <c r="K43" s="17">
        <v>2.2799999999999998</v>
      </c>
      <c r="L43" s="10"/>
    </row>
    <row r="44" spans="1:12" ht="33" customHeight="1" x14ac:dyDescent="0.3">
      <c r="A44" s="49" t="s">
        <v>13</v>
      </c>
      <c r="B44" s="49" t="s">
        <v>4</v>
      </c>
      <c r="C44" s="71">
        <v>30</v>
      </c>
      <c r="D44" s="72">
        <v>2</v>
      </c>
      <c r="E44" s="72">
        <v>0.4</v>
      </c>
      <c r="F44" s="44">
        <v>11.9</v>
      </c>
      <c r="G44" s="44">
        <v>58.7</v>
      </c>
      <c r="H44" s="44">
        <v>2.58</v>
      </c>
      <c r="I44" s="66"/>
      <c r="J44" s="66"/>
      <c r="K44" s="17">
        <v>2.19</v>
      </c>
      <c r="L44" s="10"/>
    </row>
    <row r="45" spans="1:12" ht="33" customHeight="1" x14ac:dyDescent="0.3">
      <c r="A45" s="49">
        <v>293</v>
      </c>
      <c r="B45" s="49" t="s">
        <v>70</v>
      </c>
      <c r="C45" s="71">
        <v>200</v>
      </c>
      <c r="D45" s="72">
        <v>1</v>
      </c>
      <c r="E45" s="72">
        <v>0</v>
      </c>
      <c r="F45" s="44">
        <v>18.2</v>
      </c>
      <c r="G45" s="44">
        <v>76</v>
      </c>
      <c r="H45" s="44">
        <v>18</v>
      </c>
      <c r="I45" s="70"/>
      <c r="J45" s="70"/>
      <c r="K45" s="32">
        <v>9</v>
      </c>
      <c r="L45" s="10"/>
    </row>
    <row r="46" spans="1:12" s="4" customFormat="1" ht="29.25" customHeight="1" x14ac:dyDescent="0.3">
      <c r="A46" s="159" t="s">
        <v>6</v>
      </c>
      <c r="B46" s="159"/>
      <c r="C46" s="57">
        <f t="shared" ref="C46:H46" si="2">SUM(C39:C45)</f>
        <v>575</v>
      </c>
      <c r="D46" s="44">
        <f t="shared" si="2"/>
        <v>46.19</v>
      </c>
      <c r="E46" s="44">
        <f t="shared" si="2"/>
        <v>43.91</v>
      </c>
      <c r="F46" s="44">
        <f t="shared" si="2"/>
        <v>94.960000000000008</v>
      </c>
      <c r="G46" s="44">
        <f t="shared" si="2"/>
        <v>975.00000000000011</v>
      </c>
      <c r="H46" s="44">
        <f t="shared" si="2"/>
        <v>111</v>
      </c>
      <c r="I46" s="45"/>
      <c r="J46" s="45"/>
      <c r="K46" s="23" t="e">
        <f>K39+K40+K41+K42+#REF!+K43+K44+#REF!</f>
        <v>#REF!</v>
      </c>
      <c r="L46" s="8"/>
    </row>
    <row r="47" spans="1:12" ht="11.1" customHeight="1" x14ac:dyDescent="0.3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5"/>
      <c r="L47" s="5"/>
    </row>
    <row r="48" spans="1:12" ht="11.1" customHeight="1" x14ac:dyDescent="0.3">
      <c r="A48" s="164" t="s">
        <v>45</v>
      </c>
      <c r="B48" s="164"/>
      <c r="C48" s="94"/>
      <c r="D48" s="94"/>
      <c r="E48" s="94"/>
      <c r="F48" s="94"/>
      <c r="G48" s="94"/>
      <c r="H48" s="94"/>
      <c r="I48" s="94"/>
      <c r="J48" s="94"/>
      <c r="K48" s="5"/>
      <c r="L48" s="5"/>
    </row>
    <row r="49" spans="1:12" ht="11.1" customHeight="1" x14ac:dyDescent="0.3">
      <c r="A49" s="164"/>
      <c r="B49" s="164"/>
      <c r="C49" s="94"/>
      <c r="D49" s="94"/>
      <c r="E49" s="94"/>
      <c r="F49" s="94"/>
      <c r="G49" s="94"/>
      <c r="H49" s="94"/>
      <c r="I49" s="94"/>
      <c r="J49" s="94"/>
      <c r="K49" s="5"/>
      <c r="L49" s="5"/>
    </row>
    <row r="50" spans="1:12" ht="11.1" customHeight="1" x14ac:dyDescent="0.3">
      <c r="A50" s="164"/>
      <c r="B50" s="164"/>
      <c r="C50" s="94"/>
      <c r="D50" s="94"/>
      <c r="E50" s="94"/>
      <c r="F50" s="94"/>
      <c r="G50" s="94"/>
      <c r="H50" s="94"/>
      <c r="I50" s="94"/>
      <c r="J50" s="94"/>
      <c r="K50" s="5"/>
      <c r="L50" s="5"/>
    </row>
    <row r="51" spans="1:12" s="2" customFormat="1" ht="31.5" customHeight="1" x14ac:dyDescent="0.2">
      <c r="A51" s="146" t="s">
        <v>9</v>
      </c>
      <c r="B51" s="145" t="s">
        <v>10</v>
      </c>
      <c r="C51" s="113" t="s">
        <v>26</v>
      </c>
      <c r="D51" s="112" t="s">
        <v>21</v>
      </c>
      <c r="E51" s="112" t="s">
        <v>22</v>
      </c>
      <c r="F51" s="115" t="s">
        <v>23</v>
      </c>
      <c r="G51" s="112" t="s">
        <v>24</v>
      </c>
      <c r="H51" s="128" t="s">
        <v>62</v>
      </c>
      <c r="I51" s="153" t="s">
        <v>25</v>
      </c>
      <c r="J51" s="154"/>
      <c r="K51" s="33"/>
      <c r="L51" s="151" t="s">
        <v>11</v>
      </c>
    </row>
    <row r="52" spans="1:12" s="3" customFormat="1" ht="27.75" customHeight="1" x14ac:dyDescent="0.2">
      <c r="A52" s="146"/>
      <c r="B52" s="145"/>
      <c r="C52" s="92"/>
      <c r="D52" s="104"/>
      <c r="E52" s="104"/>
      <c r="F52" s="92"/>
      <c r="G52" s="104"/>
      <c r="H52" s="92"/>
      <c r="I52" s="92" t="s">
        <v>20</v>
      </c>
      <c r="J52" s="92" t="s">
        <v>19</v>
      </c>
      <c r="K52" s="34"/>
      <c r="L52" s="152"/>
    </row>
    <row r="53" spans="1:12" ht="29.25" customHeight="1" x14ac:dyDescent="0.3">
      <c r="A53" s="167" t="s">
        <v>2</v>
      </c>
      <c r="B53" s="168"/>
      <c r="C53" s="37"/>
      <c r="D53" s="37"/>
      <c r="E53" s="37"/>
      <c r="F53" s="59"/>
      <c r="G53" s="59"/>
      <c r="H53" s="59"/>
      <c r="I53" s="59"/>
      <c r="J53" s="59"/>
      <c r="K53" s="6"/>
      <c r="L53" s="7"/>
    </row>
    <row r="54" spans="1:12" ht="38.25" customHeight="1" x14ac:dyDescent="0.3">
      <c r="A54" s="49">
        <v>64</v>
      </c>
      <c r="B54" s="73" t="s">
        <v>49</v>
      </c>
      <c r="C54" s="57">
        <v>80</v>
      </c>
      <c r="D54" s="44">
        <v>1</v>
      </c>
      <c r="E54" s="44">
        <v>5.9</v>
      </c>
      <c r="F54" s="44">
        <v>4.8</v>
      </c>
      <c r="G54" s="66">
        <v>76</v>
      </c>
      <c r="H54" s="66">
        <v>8.9499999999999993</v>
      </c>
      <c r="I54" s="66"/>
      <c r="J54" s="66"/>
      <c r="K54" s="9">
        <v>6.92</v>
      </c>
      <c r="L54" s="10"/>
    </row>
    <row r="55" spans="1:12" ht="30.75" customHeight="1" x14ac:dyDescent="0.3">
      <c r="A55" s="49" t="s">
        <v>54</v>
      </c>
      <c r="B55" s="54" t="s">
        <v>53</v>
      </c>
      <c r="C55" s="66">
        <v>260</v>
      </c>
      <c r="D55" s="72">
        <v>6.66</v>
      </c>
      <c r="E55" s="72">
        <v>8.08</v>
      </c>
      <c r="F55" s="72">
        <v>13.96</v>
      </c>
      <c r="G55" s="72">
        <v>155.27000000000001</v>
      </c>
      <c r="H55" s="72">
        <v>16.36</v>
      </c>
      <c r="I55" s="84"/>
      <c r="J55" s="84"/>
      <c r="K55" s="20">
        <v>24.08</v>
      </c>
      <c r="L55" s="10"/>
    </row>
    <row r="56" spans="1:12" ht="30.75" customHeight="1" x14ac:dyDescent="0.3">
      <c r="A56" s="53" t="s">
        <v>51</v>
      </c>
      <c r="B56" s="49" t="s">
        <v>50</v>
      </c>
      <c r="C56" s="127">
        <v>130</v>
      </c>
      <c r="D56" s="70">
        <v>18.329999999999998</v>
      </c>
      <c r="E56" s="70">
        <v>8.19</v>
      </c>
      <c r="F56" s="70">
        <v>5.72</v>
      </c>
      <c r="G56" s="70">
        <v>170.69</v>
      </c>
      <c r="H56" s="70">
        <v>32.520000000000003</v>
      </c>
      <c r="I56" s="90"/>
      <c r="J56" s="90"/>
      <c r="K56" s="21">
        <v>18.579999999999998</v>
      </c>
      <c r="L56" s="10"/>
    </row>
    <row r="57" spans="1:12" s="24" customFormat="1" ht="33" customHeight="1" x14ac:dyDescent="0.3">
      <c r="A57" s="49" t="s">
        <v>18</v>
      </c>
      <c r="B57" s="49" t="s">
        <v>8</v>
      </c>
      <c r="C57" s="55">
        <v>150</v>
      </c>
      <c r="D57" s="56">
        <v>5.73</v>
      </c>
      <c r="E57" s="44">
        <v>3.84</v>
      </c>
      <c r="F57" s="44">
        <v>33.880000000000003</v>
      </c>
      <c r="G57" s="44">
        <v>184.38</v>
      </c>
      <c r="H57" s="44">
        <v>12.43</v>
      </c>
      <c r="I57" s="78"/>
      <c r="J57" s="79"/>
      <c r="K57" s="27">
        <v>5.87</v>
      </c>
    </row>
    <row r="58" spans="1:12" ht="33" customHeight="1" x14ac:dyDescent="0.3">
      <c r="A58" s="49" t="s">
        <v>13</v>
      </c>
      <c r="B58" s="49" t="s">
        <v>5</v>
      </c>
      <c r="C58" s="55">
        <v>35</v>
      </c>
      <c r="D58" s="70">
        <v>1.64</v>
      </c>
      <c r="E58" s="38">
        <v>0.26</v>
      </c>
      <c r="F58" s="38">
        <v>13.72</v>
      </c>
      <c r="G58" s="38">
        <v>65.08</v>
      </c>
      <c r="H58" s="38">
        <v>2.94</v>
      </c>
      <c r="I58" s="52"/>
      <c r="J58" s="66"/>
      <c r="K58" s="17">
        <v>2.2799999999999998</v>
      </c>
      <c r="L58" s="10"/>
    </row>
    <row r="59" spans="1:12" ht="33" customHeight="1" x14ac:dyDescent="0.3">
      <c r="A59" s="49" t="s">
        <v>13</v>
      </c>
      <c r="B59" s="49" t="s">
        <v>4</v>
      </c>
      <c r="C59" s="71">
        <v>30</v>
      </c>
      <c r="D59" s="72">
        <v>2</v>
      </c>
      <c r="E59" s="72">
        <v>0.4</v>
      </c>
      <c r="F59" s="44">
        <v>11.9</v>
      </c>
      <c r="G59" s="44">
        <v>58.7</v>
      </c>
      <c r="H59" s="44">
        <v>2.58</v>
      </c>
      <c r="I59" s="66"/>
      <c r="J59" s="66"/>
      <c r="K59" s="17">
        <v>2.19</v>
      </c>
      <c r="L59" s="10"/>
    </row>
    <row r="60" spans="1:12" ht="33" customHeight="1" x14ac:dyDescent="0.3">
      <c r="A60" s="53" t="s">
        <v>60</v>
      </c>
      <c r="B60" s="54" t="s">
        <v>61</v>
      </c>
      <c r="C60" s="55">
        <v>200</v>
      </c>
      <c r="D60" s="56">
        <v>2.4</v>
      </c>
      <c r="E60" s="56">
        <v>0.1</v>
      </c>
      <c r="F60" s="56">
        <v>41.4</v>
      </c>
      <c r="G60" s="56">
        <v>171</v>
      </c>
      <c r="H60" s="56">
        <v>8.59</v>
      </c>
      <c r="I60" s="66"/>
      <c r="J60" s="66"/>
      <c r="K60" s="17">
        <v>7.99</v>
      </c>
      <c r="L60" s="10"/>
    </row>
    <row r="61" spans="1:12" ht="33" customHeight="1" x14ac:dyDescent="0.3">
      <c r="A61" s="49" t="s">
        <v>13</v>
      </c>
      <c r="B61" s="54" t="s">
        <v>38</v>
      </c>
      <c r="C61" s="55">
        <v>200</v>
      </c>
      <c r="D61" s="56">
        <v>1.8</v>
      </c>
      <c r="E61" s="56">
        <v>0.4</v>
      </c>
      <c r="F61" s="56">
        <v>16.2</v>
      </c>
      <c r="G61" s="56">
        <v>72</v>
      </c>
      <c r="H61" s="56">
        <v>32.479999999999997</v>
      </c>
      <c r="I61" s="66"/>
      <c r="J61" s="66"/>
      <c r="K61" s="17">
        <v>7.99</v>
      </c>
      <c r="L61" s="10"/>
    </row>
    <row r="62" spans="1:12" s="4" customFormat="1" ht="33.75" customHeight="1" x14ac:dyDescent="0.3">
      <c r="A62" s="169" t="s">
        <v>6</v>
      </c>
      <c r="B62" s="170"/>
      <c r="C62" s="57">
        <f t="shared" ref="C62:H62" si="3">SUM(C54:C61)</f>
        <v>1085</v>
      </c>
      <c r="D62" s="44">
        <f t="shared" si="3"/>
        <v>39.559999999999995</v>
      </c>
      <c r="E62" s="44">
        <f t="shared" si="3"/>
        <v>27.17</v>
      </c>
      <c r="F62" s="44">
        <f t="shared" si="3"/>
        <v>141.57999999999998</v>
      </c>
      <c r="G62" s="44">
        <f t="shared" si="3"/>
        <v>953.12000000000012</v>
      </c>
      <c r="H62" s="44">
        <f t="shared" si="3"/>
        <v>116.85</v>
      </c>
      <c r="I62" s="84"/>
      <c r="J62" s="84"/>
      <c r="K62" s="23">
        <f>K54+K55+K56+K57+K58+K59+K61</f>
        <v>67.91</v>
      </c>
      <c r="L62" s="8"/>
    </row>
    <row r="63" spans="1:12" s="4" customFormat="1" ht="33.75" customHeight="1" x14ac:dyDescent="0.3">
      <c r="A63" s="49"/>
      <c r="B63" s="103"/>
      <c r="C63" s="47"/>
      <c r="D63" s="44"/>
      <c r="E63" s="44"/>
      <c r="F63" s="44"/>
      <c r="G63" s="44"/>
      <c r="H63" s="44"/>
      <c r="I63" s="84"/>
      <c r="J63" s="84"/>
      <c r="K63" s="23"/>
      <c r="L63" s="8"/>
    </row>
    <row r="64" spans="1:12" ht="11.1" customHeight="1" x14ac:dyDescent="0.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5"/>
      <c r="L64" s="5"/>
    </row>
    <row r="65" spans="1:12" ht="11.1" customHeight="1" x14ac:dyDescent="0.3">
      <c r="A65" s="164" t="s">
        <v>46</v>
      </c>
      <c r="B65" s="164"/>
      <c r="C65" s="94"/>
      <c r="D65" s="94"/>
      <c r="E65" s="94"/>
      <c r="F65" s="94"/>
      <c r="G65" s="94"/>
      <c r="H65" s="94"/>
      <c r="I65" s="94"/>
      <c r="J65" s="94"/>
      <c r="K65" s="5"/>
      <c r="L65" s="5"/>
    </row>
    <row r="66" spans="1:12" ht="11.1" customHeight="1" x14ac:dyDescent="0.3">
      <c r="A66" s="164"/>
      <c r="B66" s="164"/>
      <c r="C66" s="94"/>
      <c r="D66" s="94"/>
      <c r="E66" s="94"/>
      <c r="F66" s="94"/>
      <c r="G66" s="94"/>
      <c r="H66" s="94"/>
      <c r="I66" s="94"/>
      <c r="J66" s="94"/>
      <c r="K66" s="5"/>
      <c r="L66" s="5"/>
    </row>
    <row r="67" spans="1:12" ht="11.1" customHeight="1" x14ac:dyDescent="0.3">
      <c r="A67" s="171"/>
      <c r="B67" s="171"/>
      <c r="C67" s="94"/>
      <c r="D67" s="94"/>
      <c r="E67" s="94"/>
      <c r="F67" s="94"/>
      <c r="G67" s="94"/>
      <c r="H67" s="94"/>
      <c r="I67" s="94"/>
      <c r="J67" s="94"/>
      <c r="K67" s="5"/>
      <c r="L67" s="5"/>
    </row>
    <row r="68" spans="1:12" s="2" customFormat="1" ht="34.5" customHeight="1" x14ac:dyDescent="0.2">
      <c r="A68" s="174" t="s">
        <v>9</v>
      </c>
      <c r="B68" s="172" t="s">
        <v>10</v>
      </c>
      <c r="C68" s="113" t="s">
        <v>26</v>
      </c>
      <c r="D68" s="130" t="s">
        <v>21</v>
      </c>
      <c r="E68" s="113" t="s">
        <v>22</v>
      </c>
      <c r="F68" s="130" t="s">
        <v>23</v>
      </c>
      <c r="G68" s="112" t="s">
        <v>24</v>
      </c>
      <c r="H68" s="131" t="s">
        <v>62</v>
      </c>
      <c r="I68" s="165" t="s">
        <v>25</v>
      </c>
      <c r="J68" s="166"/>
      <c r="K68" s="33"/>
      <c r="L68" s="151" t="s">
        <v>11</v>
      </c>
    </row>
    <row r="69" spans="1:12" s="3" customFormat="1" ht="48.75" customHeight="1" x14ac:dyDescent="0.2">
      <c r="A69" s="175"/>
      <c r="B69" s="173"/>
      <c r="C69" s="96"/>
      <c r="D69" s="96"/>
      <c r="E69" s="96"/>
      <c r="F69" s="96"/>
      <c r="G69" s="129"/>
      <c r="H69" s="96"/>
      <c r="I69" s="96" t="s">
        <v>20</v>
      </c>
      <c r="J69" s="96" t="s">
        <v>19</v>
      </c>
      <c r="K69" s="34"/>
      <c r="L69" s="152"/>
    </row>
    <row r="70" spans="1:12" ht="33.75" customHeight="1" x14ac:dyDescent="0.35">
      <c r="A70" s="177" t="s">
        <v>2</v>
      </c>
      <c r="B70" s="178"/>
      <c r="C70" s="178"/>
      <c r="D70" s="178"/>
      <c r="E70" s="178"/>
      <c r="F70" s="178"/>
      <c r="G70" s="178"/>
      <c r="H70" s="178"/>
      <c r="I70" s="37"/>
      <c r="J70" s="37"/>
      <c r="K70" s="6"/>
      <c r="L70" s="7"/>
    </row>
    <row r="71" spans="1:12" ht="29.25" customHeight="1" x14ac:dyDescent="0.3">
      <c r="A71" s="49">
        <v>56</v>
      </c>
      <c r="B71" s="49" t="s">
        <v>52</v>
      </c>
      <c r="C71" s="91">
        <v>80</v>
      </c>
      <c r="D71" s="46">
        <v>1.1200000000000001</v>
      </c>
      <c r="E71" s="72">
        <v>8</v>
      </c>
      <c r="F71" s="72">
        <v>2.4</v>
      </c>
      <c r="G71" s="72">
        <v>83.6</v>
      </c>
      <c r="H71" s="72">
        <v>6.85</v>
      </c>
      <c r="I71" s="77"/>
      <c r="J71" s="77"/>
      <c r="K71" s="9">
        <v>4.8899999999999997</v>
      </c>
      <c r="L71" s="10"/>
    </row>
    <row r="72" spans="1:12" ht="33" customHeight="1" x14ac:dyDescent="0.3">
      <c r="A72" s="49" t="s">
        <v>17</v>
      </c>
      <c r="B72" s="49" t="s">
        <v>30</v>
      </c>
      <c r="C72" s="127">
        <v>260</v>
      </c>
      <c r="D72" s="70">
        <v>5.0199999999999996</v>
      </c>
      <c r="E72" s="44">
        <v>7.45</v>
      </c>
      <c r="F72" s="66">
        <v>16.170000000000002</v>
      </c>
      <c r="G72" s="44">
        <v>160.21</v>
      </c>
      <c r="H72" s="44">
        <v>24.93</v>
      </c>
      <c r="I72" s="77"/>
      <c r="J72" s="77"/>
      <c r="K72" s="22">
        <v>24.95</v>
      </c>
      <c r="L72" s="10"/>
    </row>
    <row r="73" spans="1:12" ht="27.75" customHeight="1" x14ac:dyDescent="0.3">
      <c r="A73" s="49">
        <v>590</v>
      </c>
      <c r="B73" s="49" t="s">
        <v>55</v>
      </c>
      <c r="C73" s="127">
        <v>275</v>
      </c>
      <c r="D73" s="46">
        <v>24.2</v>
      </c>
      <c r="E73" s="72">
        <v>23.6</v>
      </c>
      <c r="F73" s="72">
        <v>20.5</v>
      </c>
      <c r="G73" s="72">
        <v>392</v>
      </c>
      <c r="H73" s="72">
        <v>91.02</v>
      </c>
      <c r="I73" s="77"/>
      <c r="J73" s="77"/>
      <c r="K73" s="22">
        <v>33.17</v>
      </c>
      <c r="L73" s="10"/>
    </row>
    <row r="74" spans="1:12" ht="33" customHeight="1" x14ac:dyDescent="0.3">
      <c r="A74" s="49" t="s">
        <v>13</v>
      </c>
      <c r="B74" s="49" t="s">
        <v>5</v>
      </c>
      <c r="C74" s="55">
        <v>35</v>
      </c>
      <c r="D74" s="70">
        <v>1.64</v>
      </c>
      <c r="E74" s="66">
        <v>0.26</v>
      </c>
      <c r="F74" s="66">
        <v>13.72</v>
      </c>
      <c r="G74" s="66">
        <v>65.08</v>
      </c>
      <c r="H74" s="66">
        <v>2.94</v>
      </c>
      <c r="I74" s="72"/>
      <c r="J74" s="72"/>
      <c r="K74" s="29">
        <v>2.2799999999999998</v>
      </c>
      <c r="L74" s="10"/>
    </row>
    <row r="75" spans="1:12" ht="33" customHeight="1" x14ac:dyDescent="0.3">
      <c r="A75" s="49" t="s">
        <v>13</v>
      </c>
      <c r="B75" s="49" t="s">
        <v>4</v>
      </c>
      <c r="C75" s="71">
        <v>30</v>
      </c>
      <c r="D75" s="72">
        <v>2</v>
      </c>
      <c r="E75" s="72">
        <v>0.4</v>
      </c>
      <c r="F75" s="44">
        <v>11.9</v>
      </c>
      <c r="G75" s="44">
        <v>58.7</v>
      </c>
      <c r="H75" s="44">
        <v>2.58</v>
      </c>
      <c r="I75" s="97"/>
      <c r="J75" s="97"/>
      <c r="K75" s="25">
        <v>2.19</v>
      </c>
      <c r="L75" s="28"/>
    </row>
    <row r="76" spans="1:12" s="122" customFormat="1" ht="33" customHeight="1" x14ac:dyDescent="0.3">
      <c r="A76" s="116" t="s">
        <v>56</v>
      </c>
      <c r="B76" s="117" t="s">
        <v>57</v>
      </c>
      <c r="C76" s="118">
        <v>200</v>
      </c>
      <c r="D76" s="119">
        <v>0.6</v>
      </c>
      <c r="E76" s="120">
        <v>0.2</v>
      </c>
      <c r="F76" s="58">
        <v>15.2</v>
      </c>
      <c r="G76" s="58">
        <v>65.3</v>
      </c>
      <c r="H76" s="58">
        <v>10.38</v>
      </c>
      <c r="I76" s="58"/>
      <c r="J76" s="58"/>
      <c r="K76" s="30">
        <v>7.49</v>
      </c>
      <c r="L76" s="121"/>
    </row>
    <row r="77" spans="1:12" s="126" customFormat="1" ht="24.75" customHeight="1" x14ac:dyDescent="0.3">
      <c r="A77" s="176" t="s">
        <v>6</v>
      </c>
      <c r="B77" s="176"/>
      <c r="C77" s="133">
        <f t="shared" ref="C77:H77" si="4">SUM(C71:C76)</f>
        <v>880</v>
      </c>
      <c r="D77" s="36">
        <f t="shared" si="4"/>
        <v>34.580000000000005</v>
      </c>
      <c r="E77" s="36">
        <f t="shared" si="4"/>
        <v>39.909999999999997</v>
      </c>
      <c r="F77" s="36">
        <f t="shared" si="4"/>
        <v>79.89</v>
      </c>
      <c r="G77" s="36">
        <f t="shared" si="4"/>
        <v>824.89</v>
      </c>
      <c r="H77" s="36">
        <f t="shared" si="4"/>
        <v>138.69999999999999</v>
      </c>
      <c r="I77" s="43"/>
      <c r="J77" s="43"/>
      <c r="K77" s="124" t="e">
        <f>K71+K72+K73+#REF!+K74+K75+K76</f>
        <v>#REF!</v>
      </c>
      <c r="L77" s="125"/>
    </row>
    <row r="78" spans="1:12" s="122" customFormat="1" ht="30" customHeight="1" thickBot="1" x14ac:dyDescent="0.3">
      <c r="A78" s="35"/>
      <c r="B78" s="35"/>
      <c r="C78" s="35"/>
      <c r="D78" s="123"/>
      <c r="E78" s="123"/>
      <c r="F78" s="123"/>
      <c r="G78" s="123"/>
      <c r="H78" s="123"/>
      <c r="I78" s="35"/>
      <c r="J78" s="35"/>
      <c r="K78" s="35"/>
      <c r="L78" s="35"/>
    </row>
    <row r="79" spans="1:12" ht="30" x14ac:dyDescent="0.4">
      <c r="A79" s="183" t="s">
        <v>68</v>
      </c>
      <c r="B79" s="184"/>
      <c r="C79" s="135">
        <f t="shared" ref="C79:H79" si="5">C19+C33+C46+C62+C77</f>
        <v>3870</v>
      </c>
      <c r="D79" s="135">
        <f t="shared" si="5"/>
        <v>179.03</v>
      </c>
      <c r="E79" s="135">
        <f t="shared" si="5"/>
        <v>160.26</v>
      </c>
      <c r="F79" s="135">
        <f t="shared" si="5"/>
        <v>496.16</v>
      </c>
      <c r="G79" s="135">
        <f t="shared" si="5"/>
        <v>4119.2600000000011</v>
      </c>
      <c r="H79" s="135">
        <f t="shared" si="5"/>
        <v>558.42000000000007</v>
      </c>
      <c r="K79" s="31" t="e">
        <f>K77+K62+K46+K33+K19+#REF!+#REF!</f>
        <v>#REF!</v>
      </c>
      <c r="L79" s="1" t="e">
        <f>K79/5</f>
        <v>#REF!</v>
      </c>
    </row>
    <row r="80" spans="1:12" ht="36" customHeight="1" thickBot="1" x14ac:dyDescent="0.5">
      <c r="A80" s="179" t="s">
        <v>69</v>
      </c>
      <c r="B80" s="180"/>
      <c r="C80" s="136">
        <v>774</v>
      </c>
      <c r="D80" s="137">
        <v>35.799999999999997</v>
      </c>
      <c r="E80" s="137">
        <v>32</v>
      </c>
      <c r="F80" s="137">
        <v>99.2</v>
      </c>
      <c r="G80" s="137">
        <v>823.8</v>
      </c>
      <c r="H80" s="138">
        <v>111.6</v>
      </c>
    </row>
    <row r="81" spans="1:12" ht="36" customHeight="1" thickBot="1" x14ac:dyDescent="0.55000000000000004">
      <c r="A81" s="181"/>
      <c r="B81" s="182"/>
      <c r="C81" s="99"/>
      <c r="D81" s="99"/>
      <c r="E81" s="99"/>
      <c r="F81" s="99"/>
      <c r="G81" s="99"/>
      <c r="H81" s="100"/>
    </row>
    <row r="82" spans="1:12" ht="75" hidden="1" customHeight="1" x14ac:dyDescent="0.2">
      <c r="K82" s="31" t="e">
        <f>#REF!+K79</f>
        <v>#REF!</v>
      </c>
      <c r="L82" s="1" t="e">
        <f>K82/5</f>
        <v>#REF!</v>
      </c>
    </row>
    <row r="83" spans="1:12" ht="2.25" hidden="1" customHeight="1" x14ac:dyDescent="0.2"/>
    <row r="84" spans="1:12" ht="53.25" hidden="1" customHeight="1" x14ac:dyDescent="0.2"/>
    <row r="85" spans="1:12" ht="42" hidden="1" customHeight="1" x14ac:dyDescent="0.2"/>
    <row r="86" spans="1:12" ht="53.25" hidden="1" customHeight="1" x14ac:dyDescent="0.2"/>
    <row r="87" spans="1:12" ht="4.5" hidden="1" customHeight="1" x14ac:dyDescent="0.2"/>
  </sheetData>
  <mergeCells count="40">
    <mergeCell ref="A77:B77"/>
    <mergeCell ref="A70:H70"/>
    <mergeCell ref="A80:B80"/>
    <mergeCell ref="A81:B81"/>
    <mergeCell ref="A79:B79"/>
    <mergeCell ref="A48:B50"/>
    <mergeCell ref="B51:B52"/>
    <mergeCell ref="A51:A52"/>
    <mergeCell ref="L51:L52"/>
    <mergeCell ref="L68:L69"/>
    <mergeCell ref="I51:J51"/>
    <mergeCell ref="I68:J68"/>
    <mergeCell ref="A53:B53"/>
    <mergeCell ref="A62:B62"/>
    <mergeCell ref="A65:B67"/>
    <mergeCell ref="B68:B69"/>
    <mergeCell ref="A68:A69"/>
    <mergeCell ref="A35:B35"/>
    <mergeCell ref="A33:B33"/>
    <mergeCell ref="A25:H25"/>
    <mergeCell ref="A46:B46"/>
    <mergeCell ref="L36:L37"/>
    <mergeCell ref="B36:B37"/>
    <mergeCell ref="A36:A37"/>
    <mergeCell ref="I36:J36"/>
    <mergeCell ref="A38:H38"/>
    <mergeCell ref="K9:K10"/>
    <mergeCell ref="L9:L10"/>
    <mergeCell ref="I9:J9"/>
    <mergeCell ref="A21:B22"/>
    <mergeCell ref="I23:J23"/>
    <mergeCell ref="L23:L24"/>
    <mergeCell ref="A19:B19"/>
    <mergeCell ref="A11:H11"/>
    <mergeCell ref="A1:D1"/>
    <mergeCell ref="D3:F3"/>
    <mergeCell ref="A8:B8"/>
    <mergeCell ref="B9:B10"/>
    <mergeCell ref="A9:A10"/>
    <mergeCell ref="A5:C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rowBreaks count="2" manualBreakCount="2">
    <brk id="81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2022-10-06T10:48:00Z</cp:lastPrinted>
  <dcterms:created xsi:type="dcterms:W3CDTF">2022-02-07T13:26:31Z</dcterms:created>
  <dcterms:modified xsi:type="dcterms:W3CDTF">2022-10-24T21:01:49Z</dcterms:modified>
</cp:coreProperties>
</file>