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ПМ  2022-2023г.  для всех категорий\"/>
    </mc:Choice>
  </mc:AlternateContent>
  <xr:revisionPtr revIDLastSave="0" documentId="13_ncr:1_{3F61E222-0E88-47EC-9D69-1CEF164B2127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Area" localSheetId="0">TDSheet!$A$1:$P$56</definedName>
  </definedNames>
  <calcPr calcId="181029"/>
</workbook>
</file>

<file path=xl/calcChain.xml><?xml version="1.0" encoding="utf-8"?>
<calcChain xmlns="http://schemas.openxmlformats.org/spreadsheetml/2006/main">
  <c r="P55" i="1" l="1"/>
  <c r="K55" i="1"/>
  <c r="I55" i="1"/>
  <c r="G55" i="1"/>
  <c r="E55" i="1"/>
  <c r="K56" i="1"/>
  <c r="I56" i="1"/>
  <c r="G56" i="1"/>
  <c r="E56" i="1"/>
  <c r="D54" i="1"/>
  <c r="M54" i="1"/>
  <c r="L54" i="1"/>
  <c r="D44" i="1"/>
  <c r="D24" i="1"/>
  <c r="M14" i="1"/>
  <c r="D14" i="1"/>
  <c r="F54" i="1"/>
  <c r="D33" i="1"/>
  <c r="P54" i="1"/>
  <c r="K54" i="1"/>
  <c r="J54" i="1"/>
  <c r="I54" i="1"/>
  <c r="H54" i="1"/>
  <c r="G54" i="1"/>
  <c r="E54" i="1"/>
  <c r="D55" i="1" l="1"/>
  <c r="L44" i="1"/>
  <c r="L33" i="1"/>
  <c r="L24" i="1"/>
  <c r="L14" i="1"/>
  <c r="L55" i="1" s="1"/>
  <c r="E14" i="1"/>
  <c r="E57" i="1" l="1"/>
  <c r="G57" i="1"/>
  <c r="I57" i="1"/>
  <c r="K57" i="1"/>
  <c r="P56" i="1"/>
  <c r="M44" i="1" l="1"/>
  <c r="K44" i="1"/>
  <c r="J44" i="1"/>
  <c r="I44" i="1"/>
  <c r="H44" i="1"/>
  <c r="G44" i="1"/>
  <c r="F44" i="1"/>
  <c r="E44" i="1"/>
  <c r="M33" i="1" l="1"/>
  <c r="K33" i="1"/>
  <c r="J33" i="1"/>
  <c r="I33" i="1"/>
  <c r="H33" i="1"/>
  <c r="G33" i="1"/>
  <c r="F33" i="1"/>
  <c r="E33" i="1"/>
  <c r="M24" i="1"/>
  <c r="M55" i="1" s="1"/>
  <c r="K24" i="1"/>
  <c r="J24" i="1"/>
  <c r="I24" i="1"/>
  <c r="G24" i="1"/>
  <c r="H24" i="1"/>
  <c r="F24" i="1"/>
  <c r="E24" i="1"/>
  <c r="K14" i="1"/>
  <c r="J14" i="1"/>
  <c r="J55" i="1" s="1"/>
  <c r="I14" i="1"/>
  <c r="H14" i="1"/>
  <c r="H55" i="1" s="1"/>
  <c r="G14" i="1"/>
  <c r="F14" i="1"/>
  <c r="F55" i="1" s="1"/>
  <c r="P33" i="1" l="1"/>
  <c r="P13" i="1" l="1"/>
</calcChain>
</file>

<file path=xl/sharedStrings.xml><?xml version="1.0" encoding="utf-8"?>
<sst xmlns="http://schemas.openxmlformats.org/spreadsheetml/2006/main" count="167" uniqueCount="48">
  <si>
    <t>Организация:</t>
  </si>
  <si>
    <t>МБОУ "Приобская СОШ"</t>
  </si>
  <si>
    <t>Завтрак</t>
  </si>
  <si>
    <t>Всего за Завтрак</t>
  </si>
  <si>
    <t>Хлеб пшеничный</t>
  </si>
  <si>
    <t>Каша гречневая рассыпчатая</t>
  </si>
  <si>
    <t>Макароны отварные</t>
  </si>
  <si>
    <t>№ рецептуры</t>
  </si>
  <si>
    <t>Наименование  блюда</t>
  </si>
  <si>
    <t xml:space="preserve">№ Технологической карты </t>
  </si>
  <si>
    <t>54-21гн-2020</t>
  </si>
  <si>
    <t>54-4г-2020</t>
  </si>
  <si>
    <t>Пром</t>
  </si>
  <si>
    <t>54-1м-2020</t>
  </si>
  <si>
    <t>54-6г-2020</t>
  </si>
  <si>
    <t>Рис отварной</t>
  </si>
  <si>
    <t>54-1г-2020</t>
  </si>
  <si>
    <t xml:space="preserve">Какао с молоком 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</si>
  <si>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</si>
  <si>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</si>
  <si>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</si>
  <si>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</si>
  <si>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</si>
  <si>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</si>
  <si>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</si>
  <si>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ВЫХОД (г )</t>
  </si>
  <si>
    <t>80/50</t>
  </si>
  <si>
    <t>90/50</t>
  </si>
  <si>
    <t>Всего за  Завтрак</t>
  </si>
  <si>
    <t>Бефстроганов из говядины</t>
  </si>
  <si>
    <t>ДЕНЬ 6-ЫЙ</t>
  </si>
  <si>
    <t>ДЕНЬ 7-ЫЙ</t>
  </si>
  <si>
    <t>ДЕНЬ 8-ЫЙ</t>
  </si>
  <si>
    <t>ДЕНЬ 9-ЫЙ</t>
  </si>
  <si>
    <t>ДЕНЬ 10-ЫЙ</t>
  </si>
  <si>
    <t>54-1т-2020</t>
  </si>
  <si>
    <t>200/30</t>
  </si>
  <si>
    <t>Тефтель с рисом</t>
  </si>
  <si>
    <t>Печень / сердце тушеное</t>
  </si>
  <si>
    <t>54-10м-202</t>
  </si>
  <si>
    <t xml:space="preserve">Капуста тушеная с мясом </t>
  </si>
  <si>
    <t>75/200</t>
  </si>
  <si>
    <t>Меню и пищевая ценность приготовляемых блюд</t>
  </si>
  <si>
    <t xml:space="preserve">Категория </t>
  </si>
  <si>
    <t>Учащиеся завтрак 44р без доплаты</t>
  </si>
  <si>
    <t>ИТОГО ЗА  ПЕРИОД</t>
  </si>
  <si>
    <t>СРЕДНЕЕ ЗНАЧЕНИЕ ЗА ПЕРИОД</t>
  </si>
  <si>
    <t xml:space="preserve">Запеканка рисовая  с творогом  со сгущенным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</si>
</sst>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"/>
    <numFmt numFmtId="166" formatCode="0.###"/>
    <numFmt numFmtId="167" formatCode="#,##0.0"/>
    <numFmt numFmtId="168" formatCode="0.#"/>
  </numFmts>
  <fonts count="22" x14ac:knownFonts="1">
    <font>
      <sz val="8"/>
      <name val="Arial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2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/>
    <xf numFmtId="0" fontId="5" fillId="0" borderId="27" xfId="0" applyFont="1" applyBorder="1"/>
    <xf numFmtId="0" fontId="5" fillId="4" borderId="6" xfId="0" applyFont="1" applyFill="1" applyBorder="1" applyAlignment="1">
      <alignment horizontal="right"/>
    </xf>
    <xf numFmtId="0" fontId="15" fillId="4" borderId="6" xfId="0" applyFont="1" applyFill="1" applyBorder="1" applyAlignment="1">
      <alignment horizontal="right"/>
    </xf>
    <xf numFmtId="0" fontId="14" fillId="4" borderId="6" xfId="0" applyFont="1" applyFill="1" applyBorder="1" applyAlignment="1">
      <alignment horizontal="right"/>
    </xf>
    <xf numFmtId="0" fontId="14" fillId="4" borderId="6" xfId="0" applyFont="1" applyFill="1" applyBorder="1"/>
    <xf numFmtId="0" fontId="3" fillId="0" borderId="10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167" fontId="15" fillId="4" borderId="4" xfId="0" applyNumberFormat="1" applyFont="1" applyFill="1" applyBorder="1"/>
    <xf numFmtId="165" fontId="14" fillId="4" borderId="14" xfId="0" applyNumberFormat="1" applyFont="1" applyFill="1" applyBorder="1"/>
    <xf numFmtId="0" fontId="14" fillId="4" borderId="14" xfId="0" applyFont="1" applyFill="1" applyBorder="1"/>
    <xf numFmtId="2" fontId="16" fillId="0" borderId="25" xfId="0" applyNumberFormat="1" applyFont="1" applyBorder="1"/>
    <xf numFmtId="0" fontId="7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0" fillId="4" borderId="0" xfId="0" applyFill="1"/>
    <xf numFmtId="2" fontId="4" fillId="4" borderId="14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12" fillId="4" borderId="14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right"/>
    </xf>
    <xf numFmtId="0" fontId="4" fillId="4" borderId="14" xfId="0" applyFont="1" applyFill="1" applyBorder="1" applyAlignment="1">
      <alignment horizontal="right"/>
    </xf>
    <xf numFmtId="2" fontId="7" fillId="4" borderId="6" xfId="0" applyNumberFormat="1" applyFont="1" applyFill="1" applyBorder="1" applyAlignment="1">
      <alignment horizontal="right"/>
    </xf>
    <xf numFmtId="2" fontId="7" fillId="4" borderId="14" xfId="0" applyNumberFormat="1" applyFont="1" applyFill="1" applyBorder="1"/>
    <xf numFmtId="0" fontId="4" fillId="4" borderId="5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left"/>
    </xf>
    <xf numFmtId="0" fontId="7" fillId="4" borderId="6" xfId="0" applyFont="1" applyFill="1" applyBorder="1" applyAlignment="1">
      <alignment wrapText="1"/>
    </xf>
    <xf numFmtId="49" fontId="7" fillId="4" borderId="6" xfId="0" applyNumberFormat="1" applyFont="1" applyFill="1" applyBorder="1" applyAlignment="1">
      <alignment horizontal="right"/>
    </xf>
    <xf numFmtId="2" fontId="7" fillId="4" borderId="8" xfId="0" applyNumberFormat="1" applyFont="1" applyFill="1" applyBorder="1" applyAlignment="1">
      <alignment horizontal="right"/>
    </xf>
    <xf numFmtId="2" fontId="7" fillId="4" borderId="18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1" fontId="7" fillId="4" borderId="14" xfId="0" applyNumberFormat="1" applyFont="1" applyFill="1" applyBorder="1" applyAlignment="1">
      <alignment horizontal="right"/>
    </xf>
    <xf numFmtId="2" fontId="7" fillId="4" borderId="14" xfId="0" applyNumberFormat="1" applyFont="1" applyFill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1" fontId="7" fillId="4" borderId="13" xfId="0" applyNumberFormat="1" applyFont="1" applyFill="1" applyBorder="1" applyAlignment="1">
      <alignment horizontal="right"/>
    </xf>
    <xf numFmtId="1" fontId="7" fillId="4" borderId="6" xfId="0" applyNumberFormat="1" applyFont="1" applyFill="1" applyBorder="1" applyAlignment="1">
      <alignment horizontal="right"/>
    </xf>
    <xf numFmtId="2" fontId="7" fillId="4" borderId="4" xfId="0" applyNumberFormat="1" applyFont="1" applyFill="1" applyBorder="1" applyAlignment="1">
      <alignment horizontal="right"/>
    </xf>
    <xf numFmtId="0" fontId="4" fillId="4" borderId="14" xfId="0" applyFont="1" applyFill="1" applyBorder="1" applyAlignment="1">
      <alignment horizontal="left"/>
    </xf>
    <xf numFmtId="2" fontId="4" fillId="4" borderId="14" xfId="0" applyNumberFormat="1" applyFont="1" applyFill="1" applyBorder="1" applyAlignment="1">
      <alignment horizontal="left"/>
    </xf>
    <xf numFmtId="2" fontId="4" fillId="4" borderId="9" xfId="0" applyNumberFormat="1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2" fontId="17" fillId="4" borderId="6" xfId="0" applyNumberFormat="1" applyFont="1" applyFill="1" applyBorder="1" applyAlignment="1">
      <alignment horizontal="right"/>
    </xf>
    <xf numFmtId="0" fontId="18" fillId="4" borderId="6" xfId="0" applyFont="1" applyFill="1" applyBorder="1" applyAlignment="1">
      <alignment horizontal="right"/>
    </xf>
    <xf numFmtId="49" fontId="7" fillId="4" borderId="14" xfId="0" applyNumberFormat="1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17" fillId="4" borderId="24" xfId="0" applyFont="1" applyFill="1" applyBorder="1"/>
    <xf numFmtId="0" fontId="17" fillId="4" borderId="14" xfId="0" applyFont="1" applyFill="1" applyBorder="1" applyAlignment="1">
      <alignment wrapText="1"/>
    </xf>
    <xf numFmtId="166" fontId="7" fillId="4" borderId="14" xfId="0" applyNumberFormat="1" applyFont="1" applyFill="1" applyBorder="1" applyAlignment="1">
      <alignment horizontal="right"/>
    </xf>
    <xf numFmtId="166" fontId="7" fillId="4" borderId="17" xfId="0" applyNumberFormat="1" applyFont="1" applyFill="1" applyBorder="1" applyAlignment="1">
      <alignment horizontal="right"/>
    </xf>
    <xf numFmtId="1" fontId="7" fillId="4" borderId="6" xfId="0" applyNumberFormat="1" applyFont="1" applyFill="1" applyBorder="1"/>
    <xf numFmtId="2" fontId="7" fillId="4" borderId="6" xfId="0" applyNumberFormat="1" applyFont="1" applyFill="1" applyBorder="1"/>
    <xf numFmtId="0" fontId="7" fillId="4" borderId="14" xfId="0" applyFont="1" applyFill="1" applyBorder="1" applyAlignment="1">
      <alignment horizontal="left"/>
    </xf>
    <xf numFmtId="0" fontId="17" fillId="4" borderId="6" xfId="0" applyFont="1" applyFill="1" applyBorder="1"/>
    <xf numFmtId="0" fontId="7" fillId="4" borderId="14" xfId="0" applyFont="1" applyFill="1" applyBorder="1"/>
    <xf numFmtId="2" fontId="7" fillId="4" borderId="8" xfId="0" applyNumberFormat="1" applyFont="1" applyFill="1" applyBorder="1" applyAlignment="1">
      <alignment horizontal="right" wrapText="1"/>
    </xf>
    <xf numFmtId="165" fontId="17" fillId="4" borderId="6" xfId="0" applyNumberFormat="1" applyFont="1" applyFill="1" applyBorder="1"/>
    <xf numFmtId="0" fontId="17" fillId="4" borderId="8" xfId="0" applyFont="1" applyFill="1" applyBorder="1" applyAlignment="1">
      <alignment wrapText="1"/>
    </xf>
    <xf numFmtId="0" fontId="17" fillId="4" borderId="14" xfId="0" applyFont="1" applyFill="1" applyBorder="1"/>
    <xf numFmtId="0" fontId="17" fillId="4" borderId="6" xfId="0" applyFont="1" applyFill="1" applyBorder="1" applyAlignment="1">
      <alignment horizontal="left"/>
    </xf>
    <xf numFmtId="164" fontId="18" fillId="4" borderId="4" xfId="0" applyNumberFormat="1" applyFont="1" applyFill="1" applyBorder="1"/>
    <xf numFmtId="0" fontId="18" fillId="4" borderId="4" xfId="0" applyFont="1" applyFill="1" applyBorder="1" applyAlignment="1">
      <alignment horizontal="right"/>
    </xf>
    <xf numFmtId="1" fontId="7" fillId="4" borderId="14" xfId="0" applyNumberFormat="1" applyFont="1" applyFill="1" applyBorder="1"/>
    <xf numFmtId="2" fontId="7" fillId="4" borderId="17" xfId="0" applyNumberFormat="1" applyFont="1" applyFill="1" applyBorder="1"/>
    <xf numFmtId="0" fontId="17" fillId="4" borderId="2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7" fillId="4" borderId="1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/>
    </xf>
    <xf numFmtId="168" fontId="7" fillId="4" borderId="14" xfId="0" applyNumberFormat="1" applyFont="1" applyFill="1" applyBorder="1"/>
    <xf numFmtId="0" fontId="7" fillId="4" borderId="6" xfId="0" applyFont="1" applyFill="1" applyBorder="1" applyAlignment="1">
      <alignment horizontal="center" vertical="center"/>
    </xf>
    <xf numFmtId="0" fontId="17" fillId="4" borderId="10" xfId="0" applyFont="1" applyFill="1" applyBorder="1"/>
    <xf numFmtId="0" fontId="7" fillId="4" borderId="14" xfId="0" applyFont="1" applyFill="1" applyBorder="1" applyAlignment="1">
      <alignment horizontal="left" wrapText="1"/>
    </xf>
    <xf numFmtId="0" fontId="4" fillId="4" borderId="1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/>
    </xf>
    <xf numFmtId="1" fontId="21" fillId="4" borderId="6" xfId="0" applyNumberFormat="1" applyFont="1" applyFill="1" applyBorder="1" applyAlignment="1">
      <alignment horizontal="right"/>
    </xf>
    <xf numFmtId="2" fontId="21" fillId="4" borderId="6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3" fillId="4" borderId="34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9" fillId="0" borderId="15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0" fontId="13" fillId="4" borderId="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Q57"/>
  <sheetViews>
    <sheetView tabSelected="1" view="pageBreakPreview" topLeftCell="A34" zoomScale="60" workbookViewId="0">
      <selection activeCell="A41" sqref="A41:M43"/>
    </sheetView>
  </sheetViews>
  <sheetFormatPr defaultColWidth="10.5" defaultRowHeight="11.45" customHeight="1" x14ac:dyDescent="0.2"/>
  <cols>
    <col min="1" max="1" width="28.1640625" style="1" customWidth="1"/>
    <col min="2" max="2" width="84.5" style="1" customWidth="1"/>
    <col min="3" max="3" width="23.33203125" style="1" hidden="1" customWidth="1"/>
    <col min="4" max="4" width="24.5" style="1" customWidth="1"/>
    <col min="5" max="5" width="0.6640625" style="1" customWidth="1"/>
    <col min="6" max="6" width="28.1640625" style="1" customWidth="1"/>
    <col min="7" max="7" width="0.6640625" style="1" customWidth="1"/>
    <col min="8" max="8" width="30.33203125" style="1" customWidth="1"/>
    <col min="9" max="9" width="0.5" style="1" customWidth="1"/>
    <col min="10" max="10" width="28" style="1" customWidth="1"/>
    <col min="11" max="11" width="0.83203125" style="1" hidden="1" customWidth="1"/>
    <col min="12" max="13" width="25.5" style="1" customWidth="1"/>
    <col min="14" max="14" width="0.33203125" style="1" hidden="1" customWidth="1"/>
    <col min="15" max="15" width="27.6640625" style="1" hidden="1" customWidth="1"/>
    <col min="16" max="16" width="4.6640625" style="1" hidden="1" customWidth="1"/>
    <col min="17" max="17" width="23.33203125" style="1" hidden="1" customWidth="1"/>
  </cols>
  <sheetData>
    <row r="1" spans="1:17" s="12" customFormat="1" ht="29.25" customHeight="1" x14ac:dyDescent="0.35">
      <c r="A1" s="110"/>
      <c r="B1" s="110"/>
      <c r="C1" s="110"/>
      <c r="D1" s="110"/>
      <c r="E1" s="1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9" hidden="1" customHeight="1" x14ac:dyDescent="0.3">
      <c r="A2" s="13" t="s">
        <v>0</v>
      </c>
      <c r="B2" s="1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30.75" hidden="1" customHeight="1" x14ac:dyDescent="0.3">
      <c r="A3" s="14"/>
      <c r="B3" s="16"/>
      <c r="C3" s="5"/>
      <c r="D3" s="111"/>
      <c r="E3" s="111"/>
      <c r="F3" s="111"/>
      <c r="G3" s="111"/>
      <c r="H3" s="111"/>
      <c r="I3" s="111"/>
      <c r="J3" s="111"/>
      <c r="K3" s="5"/>
      <c r="L3" s="34"/>
      <c r="M3" s="34"/>
      <c r="N3" s="34"/>
      <c r="O3" s="34"/>
      <c r="P3" s="5"/>
      <c r="Q3" s="5"/>
    </row>
    <row r="4" spans="1:17" ht="1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34"/>
      <c r="M4" s="34"/>
      <c r="N4" s="34"/>
      <c r="O4" s="34"/>
      <c r="P4" s="5"/>
      <c r="Q4" s="5"/>
    </row>
    <row r="5" spans="1:17" ht="42.75" customHeight="1" x14ac:dyDescent="0.4">
      <c r="A5" s="120" t="s">
        <v>42</v>
      </c>
      <c r="B5" s="121"/>
      <c r="C5" s="121"/>
      <c r="D5" s="121"/>
      <c r="E5" s="121"/>
      <c r="F5" s="121"/>
      <c r="G5" s="5"/>
      <c r="H5" s="5"/>
      <c r="I5" s="5"/>
      <c r="J5" s="5"/>
      <c r="K5" s="5"/>
      <c r="L5" s="34"/>
      <c r="M5" s="34"/>
      <c r="N5" s="34"/>
      <c r="O5" s="34"/>
      <c r="P5" s="5"/>
      <c r="Q5" s="5"/>
    </row>
    <row r="6" spans="1:17" ht="42.75" customHeight="1" x14ac:dyDescent="0.35">
      <c r="A6" s="100" t="s">
        <v>0</v>
      </c>
      <c r="B6" s="101" t="s">
        <v>1</v>
      </c>
      <c r="C6" s="5"/>
      <c r="D6" s="5"/>
      <c r="E6" s="5"/>
      <c r="F6" s="5"/>
      <c r="G6" s="5"/>
      <c r="H6" s="5"/>
      <c r="I6" s="5"/>
      <c r="J6" s="5"/>
      <c r="K6" s="5"/>
      <c r="L6" s="34"/>
      <c r="M6" s="34"/>
      <c r="N6" s="34"/>
      <c r="O6" s="34"/>
      <c r="P6" s="5"/>
      <c r="Q6" s="5"/>
    </row>
    <row r="7" spans="1:17" ht="42.75" customHeight="1" x14ac:dyDescent="0.35">
      <c r="A7" s="100" t="s">
        <v>43</v>
      </c>
      <c r="B7" s="101" t="s">
        <v>44</v>
      </c>
      <c r="C7" s="5"/>
      <c r="D7" s="5"/>
      <c r="E7" s="5"/>
      <c r="F7" s="5"/>
      <c r="G7" s="5"/>
      <c r="H7" s="5"/>
      <c r="I7" s="5"/>
      <c r="J7" s="5"/>
      <c r="K7" s="5"/>
      <c r="L7" s="34"/>
      <c r="M7" s="34"/>
      <c r="N7" s="34"/>
      <c r="O7" s="34"/>
      <c r="P7" s="5"/>
      <c r="Q7" s="5"/>
    </row>
    <row r="8" spans="1:17" ht="37.5" customHeight="1" x14ac:dyDescent="0.4">
      <c r="A8" s="112" t="s">
        <v>30</v>
      </c>
      <c r="B8" s="113"/>
      <c r="C8" s="5"/>
      <c r="D8" s="5"/>
      <c r="E8" s="5"/>
      <c r="F8" s="5"/>
      <c r="G8" s="5"/>
      <c r="H8" s="5"/>
      <c r="I8" s="5"/>
      <c r="J8" s="5"/>
      <c r="K8" s="5"/>
      <c r="L8" s="34"/>
      <c r="M8" s="34"/>
      <c r="N8" s="34"/>
      <c r="O8" s="34"/>
      <c r="P8" s="5"/>
      <c r="Q8" s="5"/>
    </row>
    <row r="9" spans="1:17" s="2" customFormat="1" ht="18" customHeight="1" x14ac:dyDescent="0.2">
      <c r="A9" s="115" t="s">
        <v>7</v>
      </c>
      <c r="B9" s="114" t="s">
        <v>8</v>
      </c>
      <c r="C9" s="116" t="s">
        <v>25</v>
      </c>
      <c r="D9" s="117"/>
      <c r="E9" s="118" t="s">
        <v>20</v>
      </c>
      <c r="F9" s="119"/>
      <c r="G9" s="134" t="s">
        <v>21</v>
      </c>
      <c r="H9" s="117"/>
      <c r="I9" s="118" t="s">
        <v>22</v>
      </c>
      <c r="J9" s="135"/>
      <c r="K9" s="98"/>
      <c r="L9" s="89" t="s">
        <v>23</v>
      </c>
      <c r="M9" s="89" t="s">
        <v>24</v>
      </c>
      <c r="N9" s="126" t="s">
        <v>24</v>
      </c>
      <c r="O9" s="127"/>
      <c r="P9" s="122"/>
      <c r="Q9" s="124"/>
    </row>
    <row r="10" spans="1:17" s="3" customFormat="1" ht="36" customHeight="1" x14ac:dyDescent="0.2">
      <c r="A10" s="115"/>
      <c r="B10" s="114"/>
      <c r="C10" s="87" t="s">
        <v>19</v>
      </c>
      <c r="D10" s="87" t="s">
        <v>18</v>
      </c>
      <c r="E10" s="88" t="s">
        <v>19</v>
      </c>
      <c r="F10" s="89" t="s">
        <v>18</v>
      </c>
      <c r="G10" s="87" t="s">
        <v>19</v>
      </c>
      <c r="H10" s="89" t="s">
        <v>18</v>
      </c>
      <c r="I10" s="87" t="s">
        <v>19</v>
      </c>
      <c r="J10" s="89" t="s">
        <v>18</v>
      </c>
      <c r="K10" s="87" t="s">
        <v>19</v>
      </c>
      <c r="L10" s="89" t="s">
        <v>18</v>
      </c>
      <c r="M10" s="89" t="s">
        <v>18</v>
      </c>
      <c r="N10" s="87" t="s">
        <v>19</v>
      </c>
      <c r="O10" s="89" t="s">
        <v>18</v>
      </c>
      <c r="P10" s="123"/>
      <c r="Q10" s="125"/>
    </row>
    <row r="11" spans="1:17" ht="36.75" customHeight="1" x14ac:dyDescent="0.35">
      <c r="A11" s="136" t="s">
        <v>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  <c r="N11" s="90"/>
      <c r="O11" s="90"/>
      <c r="P11" s="18"/>
      <c r="Q11" s="17"/>
    </row>
    <row r="12" spans="1:17" ht="75" customHeight="1" x14ac:dyDescent="0.3">
      <c r="A12" s="47" t="s">
        <v>35</v>
      </c>
      <c r="B12" s="48" t="s">
        <v>47</v>
      </c>
      <c r="C12" s="49" t="s">
        <v>36</v>
      </c>
      <c r="D12" s="67">
        <v>230</v>
      </c>
      <c r="E12" s="50">
        <v>34.200000000000003</v>
      </c>
      <c r="F12" s="51">
        <v>34.200000000000003</v>
      </c>
      <c r="G12" s="52">
        <v>21.3</v>
      </c>
      <c r="H12" s="44">
        <v>21.3</v>
      </c>
      <c r="I12" s="44">
        <v>33.299999999999997</v>
      </c>
      <c r="J12" s="44">
        <v>33.299999999999997</v>
      </c>
      <c r="K12" s="44">
        <v>463.1</v>
      </c>
      <c r="L12" s="44">
        <v>463.1</v>
      </c>
      <c r="M12" s="44">
        <v>38.799999999999997</v>
      </c>
      <c r="N12" s="53"/>
      <c r="O12" s="53"/>
      <c r="P12" s="22">
        <v>41.78</v>
      </c>
      <c r="Q12" s="9"/>
    </row>
    <row r="13" spans="1:17" s="4" customFormat="1" ht="48" customHeight="1" x14ac:dyDescent="0.3">
      <c r="A13" s="47" t="s">
        <v>10</v>
      </c>
      <c r="B13" s="47" t="s">
        <v>17</v>
      </c>
      <c r="C13" s="57">
        <v>200</v>
      </c>
      <c r="D13" s="58">
        <v>200</v>
      </c>
      <c r="E13" s="59">
        <v>4.7</v>
      </c>
      <c r="F13" s="59">
        <v>4.7</v>
      </c>
      <c r="G13" s="59">
        <v>4.3</v>
      </c>
      <c r="H13" s="59">
        <v>4.3</v>
      </c>
      <c r="I13" s="59">
        <v>12.4</v>
      </c>
      <c r="J13" s="59">
        <v>12.4</v>
      </c>
      <c r="K13" s="44">
        <v>107.2</v>
      </c>
      <c r="L13" s="59">
        <v>107.2</v>
      </c>
      <c r="M13" s="59">
        <v>13.18</v>
      </c>
      <c r="N13" s="39"/>
      <c r="O13" s="40"/>
      <c r="P13" s="19" t="e">
        <f>P12+#REF!+#REF!+#REF!</f>
        <v>#REF!</v>
      </c>
      <c r="Q13" s="8"/>
    </row>
    <row r="14" spans="1:17" s="37" customFormat="1" ht="39" customHeight="1" x14ac:dyDescent="0.3">
      <c r="A14" s="132" t="s">
        <v>3</v>
      </c>
      <c r="B14" s="133"/>
      <c r="C14" s="60"/>
      <c r="D14" s="105">
        <f t="shared" ref="D14:M14" si="0">SUM(D12:D13)</f>
        <v>430</v>
      </c>
      <c r="E14" s="38">
        <f t="shared" si="0"/>
        <v>38.900000000000006</v>
      </c>
      <c r="F14" s="38">
        <f t="shared" si="0"/>
        <v>38.900000000000006</v>
      </c>
      <c r="G14" s="38">
        <f t="shared" si="0"/>
        <v>25.6</v>
      </c>
      <c r="H14" s="38">
        <f t="shared" si="0"/>
        <v>25.6</v>
      </c>
      <c r="I14" s="38">
        <f t="shared" si="0"/>
        <v>45.699999999999996</v>
      </c>
      <c r="J14" s="38">
        <f t="shared" si="0"/>
        <v>45.699999999999996</v>
      </c>
      <c r="K14" s="38">
        <f t="shared" si="0"/>
        <v>570.30000000000007</v>
      </c>
      <c r="L14" s="38">
        <f t="shared" si="0"/>
        <v>570.30000000000007</v>
      </c>
      <c r="M14" s="38">
        <f t="shared" si="0"/>
        <v>51.98</v>
      </c>
      <c r="N14" s="61"/>
      <c r="O14" s="62"/>
      <c r="P14" s="35"/>
      <c r="Q14" s="36"/>
    </row>
    <row r="15" spans="1:17" ht="11.1" customHeigh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5"/>
      <c r="Q15" s="5"/>
    </row>
    <row r="16" spans="1:17" ht="26.25" customHeight="1" x14ac:dyDescent="0.3">
      <c r="A16" s="128" t="s">
        <v>31</v>
      </c>
      <c r="B16" s="129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5"/>
      <c r="Q16" s="5"/>
    </row>
    <row r="17" spans="1:17" ht="6.75" customHeight="1" x14ac:dyDescent="0.3">
      <c r="A17" s="130"/>
      <c r="B17" s="13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5"/>
      <c r="Q17" s="5"/>
    </row>
    <row r="18" spans="1:17" s="2" customFormat="1" ht="42.75" customHeight="1" x14ac:dyDescent="0.2">
      <c r="A18" s="92" t="s">
        <v>7</v>
      </c>
      <c r="B18" s="41" t="s">
        <v>8</v>
      </c>
      <c r="C18" s="116" t="s">
        <v>25</v>
      </c>
      <c r="D18" s="139"/>
      <c r="E18" s="126" t="s">
        <v>20</v>
      </c>
      <c r="F18" s="127"/>
      <c r="G18" s="139" t="s">
        <v>21</v>
      </c>
      <c r="H18" s="139"/>
      <c r="I18" s="126" t="s">
        <v>22</v>
      </c>
      <c r="J18" s="127"/>
      <c r="K18" s="98"/>
      <c r="L18" s="89" t="s">
        <v>23</v>
      </c>
      <c r="M18" s="89" t="s">
        <v>24</v>
      </c>
      <c r="N18" s="126" t="s">
        <v>24</v>
      </c>
      <c r="O18" s="127"/>
      <c r="P18" s="32"/>
      <c r="Q18" s="124" t="s">
        <v>9</v>
      </c>
    </row>
    <row r="19" spans="1:17" s="3" customFormat="1" ht="30.75" customHeight="1" x14ac:dyDescent="0.2">
      <c r="A19" s="92"/>
      <c r="B19" s="41"/>
      <c r="C19" s="87" t="s">
        <v>19</v>
      </c>
      <c r="D19" s="87" t="s">
        <v>18</v>
      </c>
      <c r="E19" s="88" t="s">
        <v>19</v>
      </c>
      <c r="F19" s="89" t="s">
        <v>18</v>
      </c>
      <c r="G19" s="87" t="s">
        <v>19</v>
      </c>
      <c r="H19" s="89" t="s">
        <v>18</v>
      </c>
      <c r="I19" s="87" t="s">
        <v>19</v>
      </c>
      <c r="J19" s="89" t="s">
        <v>18</v>
      </c>
      <c r="K19" s="87" t="s">
        <v>19</v>
      </c>
      <c r="L19" s="89" t="s">
        <v>18</v>
      </c>
      <c r="M19" s="89" t="s">
        <v>18</v>
      </c>
      <c r="N19" s="87" t="s">
        <v>19</v>
      </c>
      <c r="O19" s="89" t="s">
        <v>18</v>
      </c>
      <c r="P19" s="33"/>
      <c r="Q19" s="125"/>
    </row>
    <row r="20" spans="1:17" ht="30.75" customHeight="1" x14ac:dyDescent="0.35">
      <c r="A20" s="136" t="s">
        <v>2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63"/>
      <c r="O20" s="63"/>
      <c r="P20" s="18"/>
      <c r="Q20" s="17"/>
    </row>
    <row r="21" spans="1:17" ht="48" customHeight="1" x14ac:dyDescent="0.3">
      <c r="A21" s="74">
        <v>462</v>
      </c>
      <c r="B21" s="97" t="s">
        <v>37</v>
      </c>
      <c r="C21" s="66" t="s">
        <v>26</v>
      </c>
      <c r="D21" s="102">
        <v>130</v>
      </c>
      <c r="E21" s="70">
        <v>11.58</v>
      </c>
      <c r="F21" s="70">
        <v>11.58</v>
      </c>
      <c r="G21" s="80">
        <v>17.010000000000002</v>
      </c>
      <c r="H21" s="80">
        <v>17.010000000000002</v>
      </c>
      <c r="I21" s="80">
        <v>9.4499999999999993</v>
      </c>
      <c r="J21" s="80">
        <v>9.4499999999999993</v>
      </c>
      <c r="K21" s="80">
        <v>249.36</v>
      </c>
      <c r="L21" s="80">
        <v>249.36</v>
      </c>
      <c r="M21" s="80">
        <v>32.03</v>
      </c>
      <c r="N21" s="96"/>
      <c r="O21" s="75"/>
      <c r="P21" s="25">
        <v>68.55</v>
      </c>
      <c r="Q21" s="9"/>
    </row>
    <row r="22" spans="1:17" ht="30" customHeight="1" x14ac:dyDescent="0.3">
      <c r="A22" s="47" t="s">
        <v>16</v>
      </c>
      <c r="B22" s="47" t="s">
        <v>6</v>
      </c>
      <c r="C22" s="54">
        <v>150</v>
      </c>
      <c r="D22" s="54">
        <v>150</v>
      </c>
      <c r="E22" s="55">
        <v>5.73</v>
      </c>
      <c r="F22" s="56">
        <v>5.73</v>
      </c>
      <c r="G22" s="44">
        <v>3.84</v>
      </c>
      <c r="H22" s="44">
        <v>3.84</v>
      </c>
      <c r="I22" s="44">
        <v>33.880000000000003</v>
      </c>
      <c r="J22" s="44">
        <v>33.880000000000003</v>
      </c>
      <c r="K22" s="44">
        <v>184.38</v>
      </c>
      <c r="L22" s="44">
        <v>184.38</v>
      </c>
      <c r="M22" s="44">
        <v>12.43</v>
      </c>
      <c r="N22" s="75"/>
      <c r="O22" s="75"/>
      <c r="P22" s="25">
        <v>2.2799999999999998</v>
      </c>
      <c r="Q22" s="9"/>
    </row>
    <row r="23" spans="1:17" ht="30" customHeight="1" x14ac:dyDescent="0.3">
      <c r="A23" s="47" t="s">
        <v>12</v>
      </c>
      <c r="B23" s="47" t="s">
        <v>4</v>
      </c>
      <c r="C23" s="72">
        <v>30</v>
      </c>
      <c r="D23" s="72">
        <v>30</v>
      </c>
      <c r="E23" s="73">
        <v>2</v>
      </c>
      <c r="F23" s="73">
        <v>2</v>
      </c>
      <c r="G23" s="73">
        <v>0.4</v>
      </c>
      <c r="H23" s="44">
        <v>0.4</v>
      </c>
      <c r="I23" s="44">
        <v>11.9</v>
      </c>
      <c r="J23" s="44">
        <v>11.9</v>
      </c>
      <c r="K23" s="44">
        <v>58.7</v>
      </c>
      <c r="L23" s="44">
        <v>58.7</v>
      </c>
      <c r="M23" s="44">
        <v>2.58</v>
      </c>
      <c r="N23" s="67"/>
      <c r="O23" s="67"/>
      <c r="P23" s="25">
        <v>2.2799999999999998</v>
      </c>
      <c r="Q23" s="9"/>
    </row>
    <row r="24" spans="1:17" s="4" customFormat="1" ht="29.25" customHeight="1" x14ac:dyDescent="0.3">
      <c r="A24" s="141" t="s">
        <v>28</v>
      </c>
      <c r="B24" s="141"/>
      <c r="C24" s="40"/>
      <c r="D24" s="106">
        <f t="shared" ref="D24:M24" si="1">SUM(D21:D23)</f>
        <v>310</v>
      </c>
      <c r="E24" s="42">
        <f t="shared" si="1"/>
        <v>19.310000000000002</v>
      </c>
      <c r="F24" s="42">
        <f t="shared" si="1"/>
        <v>19.310000000000002</v>
      </c>
      <c r="G24" s="42">
        <f t="shared" si="1"/>
        <v>21.25</v>
      </c>
      <c r="H24" s="42">
        <f t="shared" si="1"/>
        <v>21.25</v>
      </c>
      <c r="I24" s="42">
        <f t="shared" si="1"/>
        <v>55.23</v>
      </c>
      <c r="J24" s="42">
        <f t="shared" si="1"/>
        <v>55.23</v>
      </c>
      <c r="K24" s="42">
        <f t="shared" si="1"/>
        <v>492.44</v>
      </c>
      <c r="L24" s="42">
        <f t="shared" si="1"/>
        <v>492.44</v>
      </c>
      <c r="M24" s="42">
        <f t="shared" si="1"/>
        <v>47.04</v>
      </c>
      <c r="N24" s="40"/>
      <c r="O24" s="40"/>
      <c r="P24" s="10">
        <v>27</v>
      </c>
      <c r="Q24" s="8"/>
    </row>
    <row r="25" spans="1:17" ht="11.1" customHeight="1" x14ac:dyDescent="0.3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5"/>
      <c r="Q25" s="5"/>
    </row>
    <row r="26" spans="1:17" ht="32.25" customHeight="1" x14ac:dyDescent="0.4">
      <c r="A26" s="140" t="s">
        <v>32</v>
      </c>
      <c r="B26" s="140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5"/>
      <c r="Q26" s="5"/>
    </row>
    <row r="27" spans="1:17" s="2" customFormat="1" ht="41.25" customHeight="1" x14ac:dyDescent="0.2">
      <c r="A27" s="115" t="s">
        <v>7</v>
      </c>
      <c r="B27" s="114" t="s">
        <v>8</v>
      </c>
      <c r="C27" s="116" t="s">
        <v>25</v>
      </c>
      <c r="D27" s="139"/>
      <c r="E27" s="126" t="s">
        <v>20</v>
      </c>
      <c r="F27" s="127"/>
      <c r="G27" s="139" t="s">
        <v>21</v>
      </c>
      <c r="H27" s="139"/>
      <c r="I27" s="126" t="s">
        <v>22</v>
      </c>
      <c r="J27" s="127"/>
      <c r="K27" s="98"/>
      <c r="L27" s="89" t="s">
        <v>23</v>
      </c>
      <c r="M27" s="89" t="s">
        <v>23</v>
      </c>
      <c r="N27" s="126" t="s">
        <v>24</v>
      </c>
      <c r="O27" s="127"/>
      <c r="P27" s="32"/>
      <c r="Q27" s="124" t="s">
        <v>9</v>
      </c>
    </row>
    <row r="28" spans="1:17" s="3" customFormat="1" ht="39.75" customHeight="1" x14ac:dyDescent="0.2">
      <c r="A28" s="115"/>
      <c r="B28" s="114"/>
      <c r="C28" s="87" t="s">
        <v>19</v>
      </c>
      <c r="D28" s="87" t="s">
        <v>18</v>
      </c>
      <c r="E28" s="88" t="s">
        <v>19</v>
      </c>
      <c r="F28" s="89" t="s">
        <v>18</v>
      </c>
      <c r="G28" s="87" t="s">
        <v>19</v>
      </c>
      <c r="H28" s="89" t="s">
        <v>18</v>
      </c>
      <c r="I28" s="87" t="s">
        <v>19</v>
      </c>
      <c r="J28" s="89" t="s">
        <v>18</v>
      </c>
      <c r="K28" s="87" t="s">
        <v>19</v>
      </c>
      <c r="L28" s="89" t="s">
        <v>18</v>
      </c>
      <c r="M28" s="89" t="s">
        <v>18</v>
      </c>
      <c r="N28" s="87" t="s">
        <v>19</v>
      </c>
      <c r="O28" s="89" t="s">
        <v>18</v>
      </c>
      <c r="P28" s="33"/>
      <c r="Q28" s="125"/>
    </row>
    <row r="29" spans="1:17" ht="32.25" customHeight="1" x14ac:dyDescent="0.35">
      <c r="A29" s="136" t="s">
        <v>2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63"/>
      <c r="O29" s="63"/>
      <c r="P29" s="18"/>
      <c r="Q29" s="7"/>
    </row>
    <row r="30" spans="1:17" ht="30" customHeight="1" x14ac:dyDescent="0.3">
      <c r="A30" s="68" t="s">
        <v>13</v>
      </c>
      <c r="B30" s="69" t="s">
        <v>29</v>
      </c>
      <c r="C30" s="66" t="s">
        <v>27</v>
      </c>
      <c r="D30" s="102">
        <v>140</v>
      </c>
      <c r="E30" s="70">
        <v>9.59</v>
      </c>
      <c r="F30" s="71">
        <v>9.59</v>
      </c>
      <c r="G30" s="73">
        <v>10</v>
      </c>
      <c r="H30" s="77">
        <v>10</v>
      </c>
      <c r="I30" s="76">
        <v>1.52</v>
      </c>
      <c r="J30" s="76">
        <v>1.52</v>
      </c>
      <c r="K30" s="76">
        <v>134.56</v>
      </c>
      <c r="L30" s="76">
        <v>134.56</v>
      </c>
      <c r="M30" s="76">
        <v>52.03</v>
      </c>
      <c r="N30" s="65"/>
      <c r="O30" s="65"/>
      <c r="P30" s="23">
        <v>36.049999999999997</v>
      </c>
      <c r="Q30" s="9"/>
    </row>
    <row r="31" spans="1:17" ht="32.25" customHeight="1" x14ac:dyDescent="0.3">
      <c r="A31" s="47" t="s">
        <v>11</v>
      </c>
      <c r="B31" s="47" t="s">
        <v>5</v>
      </c>
      <c r="C31" s="54">
        <v>150</v>
      </c>
      <c r="D31" s="54">
        <v>150</v>
      </c>
      <c r="E31" s="70">
        <v>6.83</v>
      </c>
      <c r="F31" s="71">
        <v>6.83</v>
      </c>
      <c r="G31" s="78">
        <v>5.75</v>
      </c>
      <c r="H31" s="79">
        <v>5.8</v>
      </c>
      <c r="I31" s="80">
        <v>29.92</v>
      </c>
      <c r="J31" s="80">
        <v>29.92</v>
      </c>
      <c r="K31" s="80">
        <v>199.08</v>
      </c>
      <c r="L31" s="80">
        <v>199.08</v>
      </c>
      <c r="M31" s="80">
        <v>14.67</v>
      </c>
      <c r="N31" s="65"/>
      <c r="O31" s="65"/>
      <c r="P31" s="23">
        <v>7.29</v>
      </c>
      <c r="Q31" s="9"/>
    </row>
    <row r="32" spans="1:17" ht="32.25" customHeight="1" x14ac:dyDescent="0.3">
      <c r="A32" s="47" t="s">
        <v>12</v>
      </c>
      <c r="B32" s="47" t="s">
        <v>4</v>
      </c>
      <c r="C32" s="72">
        <v>30</v>
      </c>
      <c r="D32" s="72">
        <v>30</v>
      </c>
      <c r="E32" s="73">
        <v>2</v>
      </c>
      <c r="F32" s="73">
        <v>2</v>
      </c>
      <c r="G32" s="73">
        <v>0.4</v>
      </c>
      <c r="H32" s="44">
        <v>0.4</v>
      </c>
      <c r="I32" s="44">
        <v>11.9</v>
      </c>
      <c r="J32" s="44">
        <v>11.9</v>
      </c>
      <c r="K32" s="44">
        <v>58.7</v>
      </c>
      <c r="L32" s="44">
        <v>58.7</v>
      </c>
      <c r="M32" s="44">
        <v>2.58</v>
      </c>
      <c r="N32" s="67"/>
      <c r="O32" s="67"/>
      <c r="P32" s="24">
        <v>2.2799999999999998</v>
      </c>
      <c r="Q32" s="9"/>
    </row>
    <row r="33" spans="1:17" s="4" customFormat="1" ht="34.5" customHeight="1" x14ac:dyDescent="0.3">
      <c r="A33" s="142" t="s">
        <v>3</v>
      </c>
      <c r="B33" s="142"/>
      <c r="C33" s="43"/>
      <c r="D33" s="43">
        <f t="shared" ref="D33:M33" si="2">SUM(D30:D32)</f>
        <v>320</v>
      </c>
      <c r="E33" s="43">
        <f t="shared" si="2"/>
        <v>18.420000000000002</v>
      </c>
      <c r="F33" s="43">
        <f t="shared" si="2"/>
        <v>18.420000000000002</v>
      </c>
      <c r="G33" s="43">
        <f t="shared" si="2"/>
        <v>16.149999999999999</v>
      </c>
      <c r="H33" s="43">
        <f t="shared" si="2"/>
        <v>16.2</v>
      </c>
      <c r="I33" s="43">
        <f t="shared" si="2"/>
        <v>43.34</v>
      </c>
      <c r="J33" s="43">
        <f t="shared" si="2"/>
        <v>43.34</v>
      </c>
      <c r="K33" s="43">
        <f t="shared" si="2"/>
        <v>392.34</v>
      </c>
      <c r="L33" s="43">
        <f t="shared" si="2"/>
        <v>392.34</v>
      </c>
      <c r="M33" s="43">
        <f t="shared" si="2"/>
        <v>69.28</v>
      </c>
      <c r="N33" s="93"/>
      <c r="O33" s="93"/>
      <c r="P33" s="27" t="e">
        <f>#REF!+P30+P31+P32+#REF!</f>
        <v>#REF!</v>
      </c>
      <c r="Q33" s="26"/>
    </row>
    <row r="34" spans="1:17" ht="11.1" customHeight="1" x14ac:dyDescent="0.3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5"/>
      <c r="Q34" s="5"/>
    </row>
    <row r="35" spans="1:17" ht="11.1" customHeight="1" x14ac:dyDescent="0.3">
      <c r="A35" s="137" t="s">
        <v>33</v>
      </c>
      <c r="B35" s="13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5"/>
      <c r="Q35" s="5"/>
    </row>
    <row r="36" spans="1:17" ht="11.1" customHeight="1" x14ac:dyDescent="0.3">
      <c r="A36" s="137"/>
      <c r="B36" s="13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5"/>
      <c r="Q36" s="5"/>
    </row>
    <row r="37" spans="1:17" ht="11.1" customHeight="1" x14ac:dyDescent="0.3">
      <c r="A37" s="137"/>
      <c r="B37" s="137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5"/>
      <c r="Q37" s="5"/>
    </row>
    <row r="38" spans="1:17" s="2" customFormat="1" ht="31.5" customHeight="1" x14ac:dyDescent="0.2">
      <c r="A38" s="115" t="s">
        <v>7</v>
      </c>
      <c r="B38" s="114" t="s">
        <v>8</v>
      </c>
      <c r="C38" s="116" t="s">
        <v>25</v>
      </c>
      <c r="D38" s="139"/>
      <c r="E38" s="126" t="s">
        <v>20</v>
      </c>
      <c r="F38" s="127"/>
      <c r="G38" s="139" t="s">
        <v>21</v>
      </c>
      <c r="H38" s="139"/>
      <c r="I38" s="126" t="s">
        <v>22</v>
      </c>
      <c r="J38" s="127"/>
      <c r="K38" s="98"/>
      <c r="L38" s="89" t="s">
        <v>23</v>
      </c>
      <c r="M38" s="89" t="s">
        <v>23</v>
      </c>
      <c r="N38" s="126" t="s">
        <v>24</v>
      </c>
      <c r="O38" s="127"/>
      <c r="P38" s="32"/>
      <c r="Q38" s="124" t="s">
        <v>9</v>
      </c>
    </row>
    <row r="39" spans="1:17" s="3" customFormat="1" ht="27.75" customHeight="1" x14ac:dyDescent="0.2">
      <c r="A39" s="115"/>
      <c r="B39" s="114"/>
      <c r="C39" s="87" t="s">
        <v>19</v>
      </c>
      <c r="D39" s="87" t="s">
        <v>18</v>
      </c>
      <c r="E39" s="87" t="s">
        <v>19</v>
      </c>
      <c r="F39" s="87" t="s">
        <v>18</v>
      </c>
      <c r="G39" s="87" t="s">
        <v>19</v>
      </c>
      <c r="H39" s="87" t="s">
        <v>18</v>
      </c>
      <c r="I39" s="87" t="s">
        <v>19</v>
      </c>
      <c r="J39" s="87" t="s">
        <v>18</v>
      </c>
      <c r="K39" s="87" t="s">
        <v>19</v>
      </c>
      <c r="L39" s="103" t="s">
        <v>18</v>
      </c>
      <c r="M39" s="87" t="s">
        <v>18</v>
      </c>
      <c r="N39" s="87" t="s">
        <v>19</v>
      </c>
      <c r="O39" s="87" t="s">
        <v>18</v>
      </c>
      <c r="P39" s="33"/>
      <c r="Q39" s="125"/>
    </row>
    <row r="40" spans="1:17" ht="26.25" customHeight="1" x14ac:dyDescent="0.35">
      <c r="A40" s="136" t="s">
        <v>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63"/>
      <c r="O40" s="63"/>
      <c r="P40" s="18"/>
      <c r="Q40" s="7"/>
    </row>
    <row r="41" spans="1:17" ht="30.75" customHeight="1" x14ac:dyDescent="0.3">
      <c r="A41" s="47">
        <v>592</v>
      </c>
      <c r="B41" s="48" t="s">
        <v>38</v>
      </c>
      <c r="C41" s="66" t="s">
        <v>26</v>
      </c>
      <c r="D41" s="102">
        <v>140</v>
      </c>
      <c r="E41" s="55">
        <v>18.109000000000002</v>
      </c>
      <c r="F41" s="56">
        <v>19.5</v>
      </c>
      <c r="G41" s="65">
        <v>10.73</v>
      </c>
      <c r="H41" s="65">
        <v>11.56</v>
      </c>
      <c r="I41" s="65">
        <v>3.12</v>
      </c>
      <c r="J41" s="83">
        <v>3.36</v>
      </c>
      <c r="K41" s="83">
        <v>211.47</v>
      </c>
      <c r="L41" s="83">
        <v>227.73</v>
      </c>
      <c r="M41" s="83">
        <v>45.71</v>
      </c>
      <c r="N41" s="82"/>
      <c r="O41" s="82"/>
      <c r="P41" s="28">
        <v>10</v>
      </c>
      <c r="Q41" s="9"/>
    </row>
    <row r="42" spans="1:17" ht="33" customHeight="1" x14ac:dyDescent="0.3">
      <c r="A42" s="81" t="s">
        <v>14</v>
      </c>
      <c r="B42" s="81" t="s">
        <v>15</v>
      </c>
      <c r="C42" s="54">
        <v>150</v>
      </c>
      <c r="D42" s="54">
        <v>150</v>
      </c>
      <c r="E42" s="55">
        <v>3</v>
      </c>
      <c r="F42" s="56">
        <v>3</v>
      </c>
      <c r="G42" s="64">
        <v>4.5</v>
      </c>
      <c r="H42" s="64">
        <v>4.5</v>
      </c>
      <c r="I42" s="64">
        <v>30.33</v>
      </c>
      <c r="J42" s="64">
        <v>30.33</v>
      </c>
      <c r="K42" s="64">
        <v>173.92</v>
      </c>
      <c r="L42" s="64">
        <v>173.92</v>
      </c>
      <c r="M42" s="64">
        <v>15.18</v>
      </c>
      <c r="N42" s="80"/>
      <c r="O42" s="80"/>
      <c r="P42" s="29">
        <v>4</v>
      </c>
      <c r="Q42" s="9"/>
    </row>
    <row r="43" spans="1:17" ht="44.1" customHeight="1" x14ac:dyDescent="0.3">
      <c r="A43" s="47" t="s">
        <v>12</v>
      </c>
      <c r="B43" s="47" t="s">
        <v>4</v>
      </c>
      <c r="C43" s="72">
        <v>30</v>
      </c>
      <c r="D43" s="72">
        <v>30</v>
      </c>
      <c r="E43" s="73">
        <v>2</v>
      </c>
      <c r="F43" s="73">
        <v>2</v>
      </c>
      <c r="G43" s="73">
        <v>0.4</v>
      </c>
      <c r="H43" s="44">
        <v>0.4</v>
      </c>
      <c r="I43" s="44">
        <v>11.9</v>
      </c>
      <c r="J43" s="44">
        <v>11.9</v>
      </c>
      <c r="K43" s="44">
        <v>58.7</v>
      </c>
      <c r="L43" s="44">
        <v>58.7</v>
      </c>
      <c r="M43" s="44">
        <v>2.58</v>
      </c>
      <c r="N43" s="80"/>
      <c r="O43" s="80"/>
      <c r="P43" s="29">
        <v>4</v>
      </c>
      <c r="Q43" s="9"/>
    </row>
    <row r="44" spans="1:17" s="4" customFormat="1" ht="29.25" customHeight="1" x14ac:dyDescent="0.3">
      <c r="A44" s="141" t="s">
        <v>3</v>
      </c>
      <c r="B44" s="141"/>
      <c r="C44" s="94"/>
      <c r="D44" s="84">
        <f t="shared" ref="D44:M44" si="3">SUM(D41:D43)</f>
        <v>320</v>
      </c>
      <c r="E44" s="45">
        <f t="shared" si="3"/>
        <v>23.109000000000002</v>
      </c>
      <c r="F44" s="45">
        <f t="shared" si="3"/>
        <v>24.5</v>
      </c>
      <c r="G44" s="45">
        <f t="shared" si="3"/>
        <v>15.63</v>
      </c>
      <c r="H44" s="45">
        <f t="shared" si="3"/>
        <v>16.46</v>
      </c>
      <c r="I44" s="45">
        <f t="shared" si="3"/>
        <v>45.349999999999994</v>
      </c>
      <c r="J44" s="45">
        <f t="shared" si="3"/>
        <v>45.589999999999996</v>
      </c>
      <c r="K44" s="45">
        <f t="shared" si="3"/>
        <v>444.09</v>
      </c>
      <c r="L44" s="45">
        <f t="shared" si="3"/>
        <v>460.34999999999997</v>
      </c>
      <c r="M44" s="45">
        <f t="shared" si="3"/>
        <v>63.47</v>
      </c>
      <c r="N44" s="94"/>
      <c r="O44" s="94"/>
      <c r="P44" s="31">
        <v>27</v>
      </c>
      <c r="Q44" s="8"/>
    </row>
    <row r="45" spans="1:17" ht="11.1" customHeight="1" x14ac:dyDescent="0.3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5"/>
      <c r="Q45" s="5"/>
    </row>
    <row r="46" spans="1:17" ht="11.1" customHeight="1" x14ac:dyDescent="0.3">
      <c r="A46" s="137" t="s">
        <v>34</v>
      </c>
      <c r="B46" s="137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5"/>
      <c r="Q46" s="5"/>
    </row>
    <row r="47" spans="1:17" ht="11.1" customHeight="1" x14ac:dyDescent="0.3">
      <c r="A47" s="137"/>
      <c r="B47" s="137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5"/>
      <c r="Q47" s="5"/>
    </row>
    <row r="48" spans="1:17" ht="11.1" customHeight="1" x14ac:dyDescent="0.3">
      <c r="A48" s="143"/>
      <c r="B48" s="143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5"/>
      <c r="Q48" s="5"/>
    </row>
    <row r="49" spans="1:17" s="2" customFormat="1" ht="34.5" customHeight="1" x14ac:dyDescent="0.2">
      <c r="A49" s="146" t="s">
        <v>7</v>
      </c>
      <c r="B49" s="144" t="s">
        <v>8</v>
      </c>
      <c r="C49" s="116" t="s">
        <v>25</v>
      </c>
      <c r="D49" s="150"/>
      <c r="E49" s="148" t="s">
        <v>20</v>
      </c>
      <c r="F49" s="149"/>
      <c r="G49" s="116" t="s">
        <v>21</v>
      </c>
      <c r="H49" s="150"/>
      <c r="I49" s="148" t="s">
        <v>22</v>
      </c>
      <c r="J49" s="149"/>
      <c r="K49" s="99"/>
      <c r="L49" s="89" t="s">
        <v>23</v>
      </c>
      <c r="M49" s="89" t="s">
        <v>23</v>
      </c>
      <c r="N49" s="148" t="s">
        <v>24</v>
      </c>
      <c r="O49" s="149"/>
      <c r="P49" s="32"/>
      <c r="Q49" s="124" t="s">
        <v>9</v>
      </c>
    </row>
    <row r="50" spans="1:17" s="3" customFormat="1" ht="48.75" customHeight="1" x14ac:dyDescent="0.2">
      <c r="A50" s="147"/>
      <c r="B50" s="145"/>
      <c r="C50" s="95" t="s">
        <v>19</v>
      </c>
      <c r="D50" s="95" t="s">
        <v>18</v>
      </c>
      <c r="E50" s="95" t="s">
        <v>19</v>
      </c>
      <c r="F50" s="95" t="s">
        <v>18</v>
      </c>
      <c r="G50" s="95" t="s">
        <v>19</v>
      </c>
      <c r="H50" s="95" t="s">
        <v>18</v>
      </c>
      <c r="I50" s="95" t="s">
        <v>19</v>
      </c>
      <c r="J50" s="95" t="s">
        <v>18</v>
      </c>
      <c r="K50" s="95" t="s">
        <v>19</v>
      </c>
      <c r="L50" s="104" t="s">
        <v>18</v>
      </c>
      <c r="M50" s="95" t="s">
        <v>18</v>
      </c>
      <c r="N50" s="95" t="s">
        <v>19</v>
      </c>
      <c r="O50" s="95" t="s">
        <v>18</v>
      </c>
      <c r="P50" s="33"/>
      <c r="Q50" s="125"/>
    </row>
    <row r="51" spans="1:17" ht="21.75" customHeight="1" x14ac:dyDescent="0.35">
      <c r="A51" s="159" t="s">
        <v>2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63"/>
      <c r="O51" s="63"/>
      <c r="P51" s="6"/>
      <c r="Q51" s="17"/>
    </row>
    <row r="52" spans="1:17" s="20" customFormat="1" ht="29.25" customHeight="1" x14ac:dyDescent="0.3">
      <c r="A52" s="81" t="s">
        <v>39</v>
      </c>
      <c r="B52" s="81" t="s">
        <v>40</v>
      </c>
      <c r="C52" s="66" t="s">
        <v>41</v>
      </c>
      <c r="D52" s="102">
        <v>275</v>
      </c>
      <c r="E52" s="45">
        <v>30.11</v>
      </c>
      <c r="F52" s="85">
        <v>30.11</v>
      </c>
      <c r="G52" s="73">
        <v>7.43</v>
      </c>
      <c r="H52" s="73">
        <v>7.43</v>
      </c>
      <c r="I52" s="73">
        <v>18.29</v>
      </c>
      <c r="J52" s="73">
        <v>18.29</v>
      </c>
      <c r="K52" s="73">
        <v>477.26</v>
      </c>
      <c r="L52" s="73">
        <v>477.26</v>
      </c>
      <c r="M52" s="73">
        <v>69.28</v>
      </c>
      <c r="N52" s="80"/>
      <c r="O52" s="80"/>
      <c r="P52" s="30">
        <v>11.74</v>
      </c>
      <c r="Q52" s="21"/>
    </row>
    <row r="53" spans="1:17" ht="33" customHeight="1" x14ac:dyDescent="0.3">
      <c r="A53" s="47" t="s">
        <v>12</v>
      </c>
      <c r="B53" s="47" t="s">
        <v>4</v>
      </c>
      <c r="C53" s="72">
        <v>30</v>
      </c>
      <c r="D53" s="72">
        <v>30</v>
      </c>
      <c r="E53" s="73">
        <v>2</v>
      </c>
      <c r="F53" s="73">
        <v>2</v>
      </c>
      <c r="G53" s="73">
        <v>0.4</v>
      </c>
      <c r="H53" s="44">
        <v>0.4</v>
      </c>
      <c r="I53" s="44">
        <v>11.9</v>
      </c>
      <c r="J53" s="44">
        <v>11.9</v>
      </c>
      <c r="K53" s="44">
        <v>58.7</v>
      </c>
      <c r="L53" s="44">
        <v>58.7</v>
      </c>
      <c r="M53" s="44">
        <v>2.58</v>
      </c>
      <c r="N53" s="86"/>
      <c r="O53" s="86"/>
      <c r="P53" s="24">
        <v>2.2799999999999998</v>
      </c>
      <c r="Q53" s="9"/>
    </row>
    <row r="54" spans="1:17" s="4" customFormat="1" ht="34.5" customHeight="1" x14ac:dyDescent="0.3">
      <c r="A54" s="151" t="s">
        <v>3</v>
      </c>
      <c r="B54" s="152"/>
      <c r="C54" s="42"/>
      <c r="D54" s="106">
        <f t="shared" ref="D54:M54" si="4">SUM(D51:D53)</f>
        <v>305</v>
      </c>
      <c r="E54" s="42">
        <f t="shared" si="4"/>
        <v>32.11</v>
      </c>
      <c r="F54" s="42">
        <f t="shared" si="4"/>
        <v>32.11</v>
      </c>
      <c r="G54" s="42">
        <f t="shared" si="4"/>
        <v>7.83</v>
      </c>
      <c r="H54" s="42">
        <f t="shared" si="4"/>
        <v>7.83</v>
      </c>
      <c r="I54" s="42">
        <f t="shared" si="4"/>
        <v>30.189999999999998</v>
      </c>
      <c r="J54" s="42">
        <f t="shared" si="4"/>
        <v>30.189999999999998</v>
      </c>
      <c r="K54" s="42">
        <f t="shared" si="4"/>
        <v>535.96</v>
      </c>
      <c r="L54" s="42">
        <f>SUM(L51:L53)</f>
        <v>535.96</v>
      </c>
      <c r="M54" s="42">
        <f t="shared" si="4"/>
        <v>71.86</v>
      </c>
      <c r="N54" s="46"/>
      <c r="O54" s="46"/>
      <c r="P54" s="19" t="e">
        <f>P51+#REF!+#REF!+P52+#REF!</f>
        <v>#REF!</v>
      </c>
      <c r="Q54" s="8"/>
    </row>
    <row r="55" spans="1:17" s="4" customFormat="1" ht="60" customHeight="1" x14ac:dyDescent="0.4">
      <c r="A55" s="157" t="s">
        <v>45</v>
      </c>
      <c r="B55" s="158"/>
      <c r="C55" s="107"/>
      <c r="D55" s="108">
        <f>D14+D24+D33+D44+D54</f>
        <v>1685</v>
      </c>
      <c r="E55" s="109">
        <f>SUM(E50:E51)</f>
        <v>0</v>
      </c>
      <c r="F55" s="108">
        <f>F14+F24+F33+F44+F54</f>
        <v>133.24</v>
      </c>
      <c r="G55" s="109">
        <f>SUM(G50:G51)</f>
        <v>0</v>
      </c>
      <c r="H55" s="108">
        <f>H14+H24+H33+H44+H54</f>
        <v>87.339999999999989</v>
      </c>
      <c r="I55" s="109">
        <f>SUM(I50:I51)</f>
        <v>0</v>
      </c>
      <c r="J55" s="108">
        <f>J14+J24+J33+J44+J54</f>
        <v>220.04999999999998</v>
      </c>
      <c r="K55" s="109">
        <f>SUM(K50:K51)</f>
        <v>0</v>
      </c>
      <c r="L55" s="108">
        <f>L14+L24+L33+L44+L54</f>
        <v>2451.39</v>
      </c>
      <c r="M55" s="108">
        <f>M14+M24+M33+M44+M54</f>
        <v>303.63</v>
      </c>
      <c r="N55" s="46"/>
      <c r="O55" s="46"/>
      <c r="P55" s="19" t="e">
        <f>#REF!+#REF!+P51+P52+#REF!</f>
        <v>#REF!</v>
      </c>
      <c r="Q55" s="8"/>
    </row>
    <row r="56" spans="1:17" s="4" customFormat="1" ht="46.5" customHeight="1" x14ac:dyDescent="0.4">
      <c r="A56" s="155" t="s">
        <v>46</v>
      </c>
      <c r="B56" s="156"/>
      <c r="C56" s="107"/>
      <c r="D56" s="108">
        <v>337</v>
      </c>
      <c r="E56" s="109">
        <f>SUM(E51:E52)</f>
        <v>30.11</v>
      </c>
      <c r="F56" s="109">
        <v>26.6</v>
      </c>
      <c r="G56" s="109">
        <f>SUM(G51:G52)</f>
        <v>7.43</v>
      </c>
      <c r="H56" s="109">
        <v>17.399999999999999</v>
      </c>
      <c r="I56" s="109">
        <f>SUM(I51:I52)</f>
        <v>18.29</v>
      </c>
      <c r="J56" s="109">
        <v>44</v>
      </c>
      <c r="K56" s="109">
        <f>SUM(K51:K52)</f>
        <v>477.26</v>
      </c>
      <c r="L56" s="109">
        <v>490.2</v>
      </c>
      <c r="M56" s="109">
        <v>60.8</v>
      </c>
      <c r="N56" s="46"/>
      <c r="O56" s="46"/>
      <c r="P56" s="19" t="e">
        <f>#REF!+#REF!+P52+P53+#REF!</f>
        <v>#REF!</v>
      </c>
      <c r="Q56" s="8"/>
    </row>
    <row r="57" spans="1:17" ht="18.75" hidden="1" customHeight="1" x14ac:dyDescent="0.3">
      <c r="A57" s="153"/>
      <c r="B57" s="154"/>
      <c r="C57" s="42"/>
      <c r="D57" s="42"/>
      <c r="E57" s="42">
        <f>SUM(E52:E53)</f>
        <v>32.11</v>
      </c>
      <c r="F57" s="42"/>
      <c r="G57" s="42">
        <f>SUM(G52:G53)</f>
        <v>7.83</v>
      </c>
      <c r="H57" s="42"/>
      <c r="I57" s="42">
        <f>SUM(I52:I53)</f>
        <v>30.189999999999998</v>
      </c>
      <c r="J57" s="42"/>
      <c r="K57" s="42">
        <f>SUM(K52:K53)</f>
        <v>535.96</v>
      </c>
      <c r="L57" s="42"/>
      <c r="M57" s="42"/>
    </row>
  </sheetData>
  <mergeCells count="60">
    <mergeCell ref="A54:B54"/>
    <mergeCell ref="C49:D49"/>
    <mergeCell ref="A57:B57"/>
    <mergeCell ref="A56:B56"/>
    <mergeCell ref="A55:B55"/>
    <mergeCell ref="A51:M51"/>
    <mergeCell ref="Q38:Q39"/>
    <mergeCell ref="Q49:Q50"/>
    <mergeCell ref="E38:F38"/>
    <mergeCell ref="G38:H38"/>
    <mergeCell ref="I38:J38"/>
    <mergeCell ref="N38:O38"/>
    <mergeCell ref="E49:F49"/>
    <mergeCell ref="G49:H49"/>
    <mergeCell ref="I49:J49"/>
    <mergeCell ref="N49:O49"/>
    <mergeCell ref="A44:B44"/>
    <mergeCell ref="A46:B48"/>
    <mergeCell ref="B49:B50"/>
    <mergeCell ref="A49:A50"/>
    <mergeCell ref="A35:B37"/>
    <mergeCell ref="B38:B39"/>
    <mergeCell ref="A38:A39"/>
    <mergeCell ref="C38:D38"/>
    <mergeCell ref="A40:M40"/>
    <mergeCell ref="A20:M20"/>
    <mergeCell ref="A26:B26"/>
    <mergeCell ref="A24:B24"/>
    <mergeCell ref="A33:B33"/>
    <mergeCell ref="A29:M29"/>
    <mergeCell ref="Q27:Q28"/>
    <mergeCell ref="B27:B28"/>
    <mergeCell ref="A27:A28"/>
    <mergeCell ref="C27:D27"/>
    <mergeCell ref="E27:F27"/>
    <mergeCell ref="G27:H27"/>
    <mergeCell ref="I27:J27"/>
    <mergeCell ref="N27:O27"/>
    <mergeCell ref="N18:O18"/>
    <mergeCell ref="Q18:Q19"/>
    <mergeCell ref="C18:D18"/>
    <mergeCell ref="E18:F18"/>
    <mergeCell ref="G18:H18"/>
    <mergeCell ref="I18:J18"/>
    <mergeCell ref="P9:P10"/>
    <mergeCell ref="Q9:Q10"/>
    <mergeCell ref="N9:O9"/>
    <mergeCell ref="A16:B17"/>
    <mergeCell ref="A14:B14"/>
    <mergeCell ref="G9:H9"/>
    <mergeCell ref="I9:J9"/>
    <mergeCell ref="A11:M11"/>
    <mergeCell ref="A1:E1"/>
    <mergeCell ref="D3:J3"/>
    <mergeCell ref="A8:B8"/>
    <mergeCell ref="B9:B10"/>
    <mergeCell ref="A9:A10"/>
    <mergeCell ref="C9:D9"/>
    <mergeCell ref="E9:F9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38" orientation="landscape" r:id="rId1"/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2022-10-06T10:48:00Z</cp:lastPrinted>
  <dcterms:created xsi:type="dcterms:W3CDTF">2022-02-07T13:26:31Z</dcterms:created>
  <dcterms:modified xsi:type="dcterms:W3CDTF">2022-10-24T20:39:37Z</dcterms:modified>
</cp:coreProperties>
</file>